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Ausdruck Tabelle" sheetId="1" r:id="rId1"/>
    <sheet name=" Schnitt Damen" sheetId="2" r:id="rId2"/>
    <sheet name=" Schnitt Herren" sheetId="3" r:id="rId3"/>
  </sheets>
  <externalReferences>
    <externalReference r:id="rId6"/>
  </externalReferences>
  <definedNames>
    <definedName name="_xlnm.Print_Area" localSheetId="1">' Schnitt Damen'!$A$1:$M$15</definedName>
    <definedName name="_xlnm.Print_Area" localSheetId="2">' Schnitt Herren'!$A$1:$M$45</definedName>
    <definedName name="_xlnm.Print_Area" localSheetId="0">'Ausdruck Tabelle'!$A$1:$J$30</definedName>
  </definedNames>
  <calcPr fullCalcOnLoad="1"/>
</workbook>
</file>

<file path=xl/sharedStrings.xml><?xml version="1.0" encoding="utf-8"?>
<sst xmlns="http://schemas.openxmlformats.org/spreadsheetml/2006/main" count="249" uniqueCount="136">
  <si>
    <t>Platz</t>
  </si>
  <si>
    <t>Teamname</t>
  </si>
  <si>
    <t>Punkte</t>
  </si>
  <si>
    <t>Pins</t>
  </si>
  <si>
    <t>Höchste     Serie</t>
  </si>
  <si>
    <t>Höchste "3"Serie</t>
  </si>
  <si>
    <t>Schnitt</t>
  </si>
  <si>
    <t>Spiele</t>
  </si>
  <si>
    <t>1.</t>
  </si>
  <si>
    <t>Die Unbestechlichen</t>
  </si>
  <si>
    <t>-</t>
  </si>
  <si>
    <t>2.</t>
  </si>
  <si>
    <t>3.</t>
  </si>
  <si>
    <t>Pin Kings</t>
  </si>
  <si>
    <t>4.</t>
  </si>
  <si>
    <t xml:space="preserve">Finale </t>
  </si>
  <si>
    <t>5.</t>
  </si>
  <si>
    <t>6.</t>
  </si>
  <si>
    <t>7.</t>
  </si>
  <si>
    <t>8.</t>
  </si>
  <si>
    <t xml:space="preserve"> </t>
  </si>
  <si>
    <t>Ergebnisse</t>
  </si>
  <si>
    <t>Name</t>
  </si>
  <si>
    <t>Vorname</t>
  </si>
  <si>
    <t>Club</t>
  </si>
  <si>
    <t>High game</t>
  </si>
  <si>
    <t>Jürgen</t>
  </si>
  <si>
    <t>Rischer</t>
  </si>
  <si>
    <t>Bert</t>
  </si>
  <si>
    <t>Kallup</t>
  </si>
  <si>
    <t>Werner</t>
  </si>
  <si>
    <t>Kunz</t>
  </si>
  <si>
    <t>Tommy</t>
  </si>
  <si>
    <t>Schrage</t>
  </si>
  <si>
    <t>Carlo</t>
  </si>
  <si>
    <t>Martina</t>
  </si>
  <si>
    <t>Schmitt</t>
  </si>
  <si>
    <t>Sven</t>
  </si>
  <si>
    <t>HC</t>
  </si>
  <si>
    <t>Lucky Strikes</t>
  </si>
  <si>
    <t>Finale</t>
  </si>
  <si>
    <t>9.</t>
  </si>
  <si>
    <t>Pin Reapers</t>
  </si>
  <si>
    <t>10.</t>
  </si>
  <si>
    <t>Küllmer</t>
  </si>
  <si>
    <t>Frank</t>
  </si>
  <si>
    <t>Tröster</t>
  </si>
  <si>
    <t>Mario</t>
  </si>
  <si>
    <t>Grebe</t>
  </si>
  <si>
    <t>Rainer</t>
  </si>
  <si>
    <t>Sp.1</t>
  </si>
  <si>
    <t>Sp.2</t>
  </si>
  <si>
    <t>Sp.3</t>
  </si>
  <si>
    <t>Heller</t>
  </si>
  <si>
    <t>Dirk</t>
  </si>
  <si>
    <t>Collmann</t>
  </si>
  <si>
    <t>Dieter</t>
  </si>
  <si>
    <t>Lothar</t>
  </si>
  <si>
    <t>Bruno</t>
  </si>
  <si>
    <t>Mand</t>
  </si>
  <si>
    <t>Jutta</t>
  </si>
  <si>
    <t>Markus</t>
  </si>
  <si>
    <t>De Allemächtigen</t>
  </si>
  <si>
    <t>Heldner</t>
  </si>
  <si>
    <t>Raithel</t>
  </si>
  <si>
    <t>Reichhold</t>
  </si>
  <si>
    <t>Roland</t>
  </si>
  <si>
    <t>Team Ehlen-Cup</t>
  </si>
  <si>
    <t xml:space="preserve">Marc </t>
  </si>
  <si>
    <t xml:space="preserve"> De Allemächtigen</t>
  </si>
  <si>
    <t>Callsen</t>
  </si>
  <si>
    <t>Thomas</t>
  </si>
  <si>
    <t>Katja</t>
  </si>
  <si>
    <t>Müller</t>
  </si>
  <si>
    <t>Tobias</t>
  </si>
  <si>
    <t xml:space="preserve">Hübner </t>
  </si>
  <si>
    <t>Dennis</t>
  </si>
  <si>
    <t>von Stephani</t>
  </si>
  <si>
    <t>Rolf</t>
  </si>
  <si>
    <t>Uschi</t>
  </si>
  <si>
    <t>8 : 2</t>
  </si>
  <si>
    <r>
      <t xml:space="preserve">                Herkules - Hausliga bei Bert  2012   </t>
    </r>
  </si>
  <si>
    <t xml:space="preserve">Strike Soldiers </t>
  </si>
  <si>
    <t>Firelane Bowlers</t>
  </si>
  <si>
    <t>Lucke</t>
  </si>
  <si>
    <t>Marc</t>
  </si>
  <si>
    <t>Hünnerscheid</t>
  </si>
  <si>
    <t>Klaus-Peter</t>
  </si>
  <si>
    <t>Brückmann</t>
  </si>
  <si>
    <t>Kristin</t>
  </si>
  <si>
    <t>High Fives</t>
  </si>
  <si>
    <t>Triebel</t>
  </si>
  <si>
    <t>Daniela</t>
  </si>
  <si>
    <t>Aigbedion</t>
  </si>
  <si>
    <t>Heike</t>
  </si>
  <si>
    <t xml:space="preserve"> Herkules-Hausliga bei Bert 2012</t>
  </si>
  <si>
    <t xml:space="preserve">Strike Soldiere </t>
  </si>
  <si>
    <t>Spohr</t>
  </si>
  <si>
    <t>Phillip</t>
  </si>
  <si>
    <t>Marco</t>
  </si>
  <si>
    <t>Rosi</t>
  </si>
  <si>
    <t>Widuckel</t>
  </si>
  <si>
    <t>Rene</t>
  </si>
  <si>
    <t>Batz</t>
  </si>
  <si>
    <t>Axel</t>
  </si>
  <si>
    <t>Kolle</t>
  </si>
  <si>
    <t>Alex</t>
  </si>
  <si>
    <t>Simon</t>
  </si>
  <si>
    <t>Rösler</t>
  </si>
  <si>
    <t>Sascha</t>
  </si>
  <si>
    <t>Fritsche</t>
  </si>
  <si>
    <t>Manuel</t>
  </si>
  <si>
    <t>Peter</t>
  </si>
  <si>
    <t>Scholdra</t>
  </si>
  <si>
    <t>Stefan</t>
  </si>
  <si>
    <t>Schmidt</t>
  </si>
  <si>
    <t>Reinhard</t>
  </si>
  <si>
    <t>Zuhl</t>
  </si>
  <si>
    <t>Max</t>
  </si>
  <si>
    <t>Klimek</t>
  </si>
  <si>
    <t>Akadius</t>
  </si>
  <si>
    <t>Martin</t>
  </si>
  <si>
    <t>Keßler</t>
  </si>
  <si>
    <t>Benny</t>
  </si>
  <si>
    <t>Bernhardt</t>
  </si>
  <si>
    <t>Angersbach</t>
  </si>
  <si>
    <t>Tina</t>
  </si>
  <si>
    <t>Hesse</t>
  </si>
  <si>
    <t>Nils</t>
  </si>
  <si>
    <t>Günzel</t>
  </si>
  <si>
    <t>Gritt</t>
  </si>
  <si>
    <t>Weinart</t>
  </si>
  <si>
    <t>2 : 8</t>
  </si>
  <si>
    <t>Ergebnisse vom 04.12.12</t>
  </si>
  <si>
    <t>4 : 6</t>
  </si>
  <si>
    <t xml:space="preserve"> außerhalb der 50 % Wertung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</si>
</sst>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80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8"/>
      <color indexed="56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26"/>
      <name val="Arial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9" fillId="33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35" borderId="18" xfId="0" applyFont="1" applyFill="1" applyBorder="1" applyAlignment="1">
      <alignment horizontal="left" vertical="top"/>
    </xf>
    <xf numFmtId="0" fontId="30" fillId="35" borderId="19" xfId="0" applyFont="1" applyFill="1" applyBorder="1" applyAlignment="1">
      <alignment horizontal="left" vertical="center"/>
    </xf>
    <xf numFmtId="0" fontId="19" fillId="35" borderId="19" xfId="0" applyFont="1" applyFill="1" applyBorder="1" applyAlignment="1">
      <alignment horizontal="left" vertical="top"/>
    </xf>
    <xf numFmtId="0" fontId="20" fillId="35" borderId="19" xfId="0" applyFont="1" applyFill="1" applyBorder="1" applyAlignment="1">
      <alignment horizontal="left" vertical="center"/>
    </xf>
    <xf numFmtId="0" fontId="20" fillId="35" borderId="19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/>
    </xf>
    <xf numFmtId="0" fontId="22" fillId="35" borderId="19" xfId="0" applyFont="1" applyFill="1" applyBorder="1" applyAlignment="1">
      <alignment horizontal="left" vertical="center"/>
    </xf>
    <xf numFmtId="0" fontId="22" fillId="35" borderId="19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32" fillId="36" borderId="20" xfId="0" applyFont="1" applyFill="1" applyBorder="1" applyAlignment="1">
      <alignment horizontal="center" vertical="center"/>
    </xf>
    <xf numFmtId="0" fontId="33" fillId="36" borderId="21" xfId="0" applyFont="1" applyFill="1" applyBorder="1" applyAlignment="1">
      <alignment horizontal="center" vertical="center"/>
    </xf>
    <xf numFmtId="0" fontId="34" fillId="36" borderId="22" xfId="0" applyFont="1" applyFill="1" applyBorder="1" applyAlignment="1">
      <alignment horizontal="center"/>
    </xf>
    <xf numFmtId="0" fontId="35" fillId="35" borderId="22" xfId="0" applyFont="1" applyFill="1" applyBorder="1" applyAlignment="1">
      <alignment horizontal="center"/>
    </xf>
    <xf numFmtId="0" fontId="33" fillId="36" borderId="21" xfId="0" applyFont="1" applyFill="1" applyBorder="1" applyAlignment="1">
      <alignment horizontal="center" vertical="center" wrapText="1"/>
    </xf>
    <xf numFmtId="0" fontId="36" fillId="37" borderId="23" xfId="0" applyFont="1" applyFill="1" applyBorder="1" applyAlignment="1">
      <alignment horizontal="center"/>
    </xf>
    <xf numFmtId="0" fontId="33" fillId="36" borderId="18" xfId="0" applyFont="1" applyFill="1" applyBorder="1" applyAlignment="1">
      <alignment horizontal="center" vertical="center" wrapText="1"/>
    </xf>
    <xf numFmtId="0" fontId="33" fillId="36" borderId="24" xfId="0" applyFont="1" applyFill="1" applyBorder="1" applyAlignment="1">
      <alignment horizontal="center" vertical="center"/>
    </xf>
    <xf numFmtId="0" fontId="33" fillId="36" borderId="2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35" borderId="25" xfId="0" applyFont="1" applyFill="1" applyBorder="1" applyAlignment="1">
      <alignment horizontal="center"/>
    </xf>
    <xf numFmtId="0" fontId="38" fillId="35" borderId="26" xfId="0" applyFont="1" applyFill="1" applyBorder="1" applyAlignment="1">
      <alignment horizontal="center"/>
    </xf>
    <xf numFmtId="0" fontId="39" fillId="35" borderId="27" xfId="0" applyFont="1" applyFill="1" applyBorder="1" applyAlignment="1">
      <alignment horizontal="center"/>
    </xf>
    <xf numFmtId="2" fontId="40" fillId="35" borderId="22" xfId="0" applyNumberFormat="1" applyFont="1" applyFill="1" applyBorder="1" applyAlignment="1">
      <alignment horizontal="center"/>
    </xf>
    <xf numFmtId="1" fontId="40" fillId="35" borderId="22" xfId="0" applyNumberFormat="1" applyFont="1" applyFill="1" applyBorder="1" applyAlignment="1">
      <alignment horizontal="center"/>
    </xf>
    <xf numFmtId="1" fontId="40" fillId="35" borderId="28" xfId="0" applyNumberFormat="1" applyFont="1" applyFill="1" applyBorder="1" applyAlignment="1">
      <alignment horizontal="center"/>
    </xf>
    <xf numFmtId="1" fontId="40" fillId="35" borderId="29" xfId="0" applyNumberFormat="1" applyFont="1" applyFill="1" applyBorder="1" applyAlignment="1">
      <alignment horizontal="center"/>
    </xf>
    <xf numFmtId="1" fontId="40" fillId="35" borderId="30" xfId="0" applyNumberFormat="1" applyFont="1" applyFill="1" applyBorder="1" applyAlignment="1">
      <alignment horizontal="center"/>
    </xf>
    <xf numFmtId="1" fontId="41" fillId="35" borderId="31" xfId="0" applyNumberFormat="1" applyFont="1" applyFill="1" applyBorder="1" applyAlignment="1">
      <alignment horizontal="center"/>
    </xf>
    <xf numFmtId="1" fontId="40" fillId="35" borderId="32" xfId="0" applyNumberFormat="1" applyFont="1" applyFill="1" applyBorder="1" applyAlignment="1">
      <alignment horizontal="center"/>
    </xf>
    <xf numFmtId="1" fontId="40" fillId="35" borderId="33" xfId="0" applyNumberFormat="1" applyFont="1" applyFill="1" applyBorder="1" applyAlignment="1">
      <alignment horizontal="center"/>
    </xf>
    <xf numFmtId="1" fontId="40" fillId="35" borderId="34" xfId="0" applyNumberFormat="1" applyFont="1" applyFill="1" applyBorder="1" applyAlignment="1">
      <alignment horizontal="center"/>
    </xf>
    <xf numFmtId="0" fontId="39" fillId="35" borderId="33" xfId="0" applyFont="1" applyFill="1" applyBorder="1" applyAlignment="1">
      <alignment horizontal="center"/>
    </xf>
    <xf numFmtId="1" fontId="40" fillId="35" borderId="35" xfId="0" applyNumberFormat="1" applyFont="1" applyFill="1" applyBorder="1" applyAlignment="1">
      <alignment horizontal="center"/>
    </xf>
    <xf numFmtId="1" fontId="40" fillId="35" borderId="36" xfId="0" applyNumberFormat="1" applyFont="1" applyFill="1" applyBorder="1" applyAlignment="1">
      <alignment horizontal="center"/>
    </xf>
    <xf numFmtId="1" fontId="40" fillId="35" borderId="37" xfId="0" applyNumberFormat="1" applyFont="1" applyFill="1" applyBorder="1" applyAlignment="1">
      <alignment horizontal="center"/>
    </xf>
    <xf numFmtId="1" fontId="40" fillId="35" borderId="38" xfId="0" applyNumberFormat="1" applyFont="1" applyFill="1" applyBorder="1" applyAlignment="1">
      <alignment horizontal="center"/>
    </xf>
    <xf numFmtId="0" fontId="38" fillId="35" borderId="33" xfId="0" applyFont="1" applyFill="1" applyBorder="1" applyAlignment="1">
      <alignment horizontal="center"/>
    </xf>
    <xf numFmtId="1" fontId="40" fillId="35" borderId="39" xfId="0" applyNumberFormat="1" applyFont="1" applyFill="1" applyBorder="1" applyAlignment="1">
      <alignment horizontal="center"/>
    </xf>
    <xf numFmtId="0" fontId="39" fillId="35" borderId="22" xfId="0" applyFont="1" applyFill="1" applyBorder="1" applyAlignment="1">
      <alignment horizontal="center"/>
    </xf>
    <xf numFmtId="1" fontId="40" fillId="35" borderId="26" xfId="0" applyNumberFormat="1" applyFont="1" applyFill="1" applyBorder="1" applyAlignment="1">
      <alignment horizontal="center"/>
    </xf>
    <xf numFmtId="1" fontId="40" fillId="35" borderId="40" xfId="0" applyNumberFormat="1" applyFont="1" applyFill="1" applyBorder="1" applyAlignment="1">
      <alignment horizontal="center"/>
    </xf>
    <xf numFmtId="1" fontId="40" fillId="35" borderId="41" xfId="0" applyNumberFormat="1" applyFont="1" applyFill="1" applyBorder="1" applyAlignment="1">
      <alignment horizontal="center"/>
    </xf>
    <xf numFmtId="1" fontId="40" fillId="35" borderId="42" xfId="0" applyNumberFormat="1" applyFont="1" applyFill="1" applyBorder="1" applyAlignment="1">
      <alignment horizontal="center"/>
    </xf>
    <xf numFmtId="1" fontId="40" fillId="35" borderId="25" xfId="0" applyNumberFormat="1" applyFont="1" applyFill="1" applyBorder="1" applyAlignment="1">
      <alignment horizontal="center"/>
    </xf>
    <xf numFmtId="0" fontId="39" fillId="35" borderId="39" xfId="0" applyFont="1" applyFill="1" applyBorder="1" applyAlignment="1">
      <alignment horizontal="center"/>
    </xf>
    <xf numFmtId="1" fontId="40" fillId="35" borderId="27" xfId="0" applyNumberFormat="1" applyFont="1" applyFill="1" applyBorder="1" applyAlignment="1">
      <alignment horizontal="center"/>
    </xf>
    <xf numFmtId="0" fontId="38" fillId="35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3" fillId="35" borderId="22" xfId="0" applyFont="1" applyFill="1" applyBorder="1" applyAlignment="1">
      <alignment horizontal="center"/>
    </xf>
    <xf numFmtId="0" fontId="38" fillId="35" borderId="22" xfId="0" applyFont="1" applyFill="1" applyBorder="1" applyAlignment="1">
      <alignment horizontal="center"/>
    </xf>
    <xf numFmtId="0" fontId="34" fillId="35" borderId="22" xfId="0" applyFont="1" applyFill="1" applyBorder="1" applyAlignment="1">
      <alignment horizontal="center"/>
    </xf>
    <xf numFmtId="0" fontId="35" fillId="37" borderId="2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left"/>
    </xf>
    <xf numFmtId="2" fontId="45" fillId="37" borderId="44" xfId="0" applyNumberFormat="1" applyFont="1" applyFill="1" applyBorder="1" applyAlignment="1">
      <alignment horizontal="center"/>
    </xf>
    <xf numFmtId="1" fontId="45" fillId="35" borderId="32" xfId="0" applyNumberFormat="1" applyFont="1" applyFill="1" applyBorder="1" applyAlignment="1">
      <alignment horizontal="center"/>
    </xf>
    <xf numFmtId="1" fontId="45" fillId="35" borderId="35" xfId="0" applyNumberFormat="1" applyFont="1" applyFill="1" applyBorder="1" applyAlignment="1">
      <alignment horizontal="center"/>
    </xf>
    <xf numFmtId="1" fontId="45" fillId="35" borderId="34" xfId="0" applyNumberFormat="1" applyFont="1" applyFill="1" applyBorder="1" applyAlignment="1">
      <alignment horizontal="center"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46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342900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21</xdr:row>
      <xdr:rowOff>0</xdr:rowOff>
    </xdr:from>
    <xdr:to>
      <xdr:col>1</xdr:col>
      <xdr:colOff>1466850</xdr:colOff>
      <xdr:row>25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477125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2-18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</sheetNames>
    <sheetDataSet>
      <sheetData sheetId="1">
        <row r="6">
          <cell r="C6">
            <v>124</v>
          </cell>
          <cell r="E6">
            <v>56</v>
          </cell>
          <cell r="F6">
            <v>30652</v>
          </cell>
          <cell r="G6">
            <v>663</v>
          </cell>
          <cell r="H6">
            <v>1856</v>
          </cell>
          <cell r="I6">
            <v>54</v>
          </cell>
        </row>
        <row r="8">
          <cell r="C8">
            <v>72</v>
          </cell>
          <cell r="E8">
            <v>108</v>
          </cell>
          <cell r="F8">
            <v>25266</v>
          </cell>
          <cell r="G8">
            <v>561</v>
          </cell>
          <cell r="H8">
            <v>1579</v>
          </cell>
          <cell r="I8">
            <v>54</v>
          </cell>
        </row>
        <row r="10">
          <cell r="C10">
            <v>108</v>
          </cell>
          <cell r="E10">
            <v>72</v>
          </cell>
          <cell r="F10">
            <v>28681</v>
          </cell>
          <cell r="G10">
            <v>625</v>
          </cell>
          <cell r="H10">
            <v>1719</v>
          </cell>
          <cell r="I10">
            <v>54</v>
          </cell>
        </row>
        <row r="12">
          <cell r="C12">
            <v>97</v>
          </cell>
          <cell r="E12">
            <v>83</v>
          </cell>
          <cell r="F12">
            <v>28234</v>
          </cell>
          <cell r="G12">
            <v>650</v>
          </cell>
          <cell r="H12">
            <v>1774</v>
          </cell>
          <cell r="I12">
            <v>54</v>
          </cell>
        </row>
        <row r="14">
          <cell r="C14">
            <v>117</v>
          </cell>
          <cell r="E14">
            <v>63</v>
          </cell>
          <cell r="F14">
            <v>30429</v>
          </cell>
          <cell r="G14">
            <v>683</v>
          </cell>
          <cell r="H14">
            <v>1828</v>
          </cell>
          <cell r="I14">
            <v>54</v>
          </cell>
        </row>
        <row r="16">
          <cell r="C16">
            <v>136</v>
          </cell>
          <cell r="E16">
            <v>44</v>
          </cell>
          <cell r="F16">
            <v>30865</v>
          </cell>
          <cell r="G16">
            <v>686</v>
          </cell>
          <cell r="H16">
            <v>1874</v>
          </cell>
          <cell r="I16">
            <v>54</v>
          </cell>
        </row>
        <row r="18">
          <cell r="C18">
            <v>44</v>
          </cell>
          <cell r="E18">
            <v>136</v>
          </cell>
          <cell r="F18">
            <v>21309</v>
          </cell>
          <cell r="G18">
            <v>560</v>
          </cell>
          <cell r="H18">
            <v>1434</v>
          </cell>
          <cell r="I18">
            <v>54</v>
          </cell>
        </row>
        <row r="20">
          <cell r="C20">
            <v>96</v>
          </cell>
          <cell r="E20">
            <v>84</v>
          </cell>
          <cell r="F20">
            <v>26854</v>
          </cell>
          <cell r="G20">
            <v>588</v>
          </cell>
          <cell r="H20">
            <v>1614</v>
          </cell>
          <cell r="I20">
            <v>54</v>
          </cell>
        </row>
        <row r="22">
          <cell r="C22">
            <v>73</v>
          </cell>
          <cell r="E22">
            <v>107</v>
          </cell>
          <cell r="F22">
            <v>25172</v>
          </cell>
          <cell r="G22">
            <v>554</v>
          </cell>
          <cell r="H22">
            <v>1530</v>
          </cell>
          <cell r="I22">
            <v>54</v>
          </cell>
        </row>
        <row r="24">
          <cell r="C24">
            <v>33</v>
          </cell>
          <cell r="E24">
            <v>147</v>
          </cell>
          <cell r="F24">
            <v>22703</v>
          </cell>
          <cell r="G24">
            <v>506</v>
          </cell>
          <cell r="H24">
            <v>1394</v>
          </cell>
          <cell r="I24">
            <v>54</v>
          </cell>
        </row>
      </sheetData>
      <sheetData sheetId="3">
        <row r="3">
          <cell r="E3">
            <v>192.97435897435898</v>
          </cell>
          <cell r="F3">
            <v>7526</v>
          </cell>
          <cell r="G3">
            <v>39</v>
          </cell>
          <cell r="H3">
            <v>673</v>
          </cell>
          <cell r="I3">
            <v>267</v>
          </cell>
        </row>
        <row r="4">
          <cell r="E4">
            <v>192.62962962962962</v>
          </cell>
          <cell r="F4">
            <v>10402</v>
          </cell>
          <cell r="G4">
            <v>54</v>
          </cell>
          <cell r="H4">
            <v>697</v>
          </cell>
          <cell r="I4">
            <v>249</v>
          </cell>
          <cell r="BI4">
            <v>153</v>
          </cell>
          <cell r="BJ4">
            <v>175</v>
          </cell>
          <cell r="BK4">
            <v>190</v>
          </cell>
        </row>
        <row r="5">
          <cell r="E5">
            <v>169.15151515151516</v>
          </cell>
          <cell r="F5">
            <v>5582</v>
          </cell>
          <cell r="G5">
            <v>33</v>
          </cell>
          <cell r="H5">
            <v>573</v>
          </cell>
          <cell r="I5">
            <v>231</v>
          </cell>
        </row>
        <row r="6">
          <cell r="E6">
            <v>190.91666666666666</v>
          </cell>
          <cell r="F6">
            <v>2291</v>
          </cell>
          <cell r="G6">
            <v>12</v>
          </cell>
          <cell r="H6">
            <v>631</v>
          </cell>
          <cell r="I6">
            <v>241</v>
          </cell>
          <cell r="BI6">
            <v>144</v>
          </cell>
          <cell r="BJ6">
            <v>217</v>
          </cell>
          <cell r="BK6">
            <v>200</v>
          </cell>
        </row>
        <row r="7">
          <cell r="E7">
            <v>180.06666666666666</v>
          </cell>
          <cell r="F7">
            <v>8103</v>
          </cell>
          <cell r="G7">
            <v>45</v>
          </cell>
          <cell r="H7">
            <v>589</v>
          </cell>
          <cell r="I7">
            <v>224</v>
          </cell>
          <cell r="BI7">
            <v>147</v>
          </cell>
          <cell r="BJ7">
            <v>204</v>
          </cell>
          <cell r="BK7">
            <v>169</v>
          </cell>
        </row>
        <row r="8">
          <cell r="E8">
            <v>206.6</v>
          </cell>
          <cell r="F8">
            <v>10330</v>
          </cell>
          <cell r="G8">
            <v>50</v>
          </cell>
          <cell r="H8">
            <v>775</v>
          </cell>
          <cell r="I8">
            <v>284</v>
          </cell>
          <cell r="BI8">
            <v>169</v>
          </cell>
          <cell r="BJ8">
            <v>213</v>
          </cell>
          <cell r="BK8">
            <v>168</v>
          </cell>
        </row>
        <row r="9">
          <cell r="E9">
            <v>184.33333333333334</v>
          </cell>
          <cell r="F9">
            <v>4424</v>
          </cell>
          <cell r="G9">
            <v>24</v>
          </cell>
          <cell r="H9">
            <v>629</v>
          </cell>
          <cell r="I9">
            <v>224</v>
          </cell>
          <cell r="BI9">
            <v>195</v>
          </cell>
          <cell r="BJ9">
            <v>164</v>
          </cell>
          <cell r="BK9">
            <v>170</v>
          </cell>
        </row>
        <row r="11">
          <cell r="E11">
            <v>205.44444444444446</v>
          </cell>
          <cell r="F11">
            <v>1849</v>
          </cell>
          <cell r="G11">
            <v>9</v>
          </cell>
          <cell r="H11">
            <v>636</v>
          </cell>
          <cell r="I11">
            <v>236</v>
          </cell>
        </row>
        <row r="12">
          <cell r="E12">
            <v>191.64814814814815</v>
          </cell>
          <cell r="F12">
            <v>10349</v>
          </cell>
          <cell r="G12">
            <v>54</v>
          </cell>
          <cell r="H12">
            <v>678</v>
          </cell>
          <cell r="I12">
            <v>257</v>
          </cell>
          <cell r="BI12">
            <v>187</v>
          </cell>
          <cell r="BJ12">
            <v>166</v>
          </cell>
          <cell r="BK12">
            <v>203</v>
          </cell>
        </row>
        <row r="14">
          <cell r="E14">
            <v>138.66666666666666</v>
          </cell>
          <cell r="F14">
            <v>1248</v>
          </cell>
          <cell r="G14">
            <v>9</v>
          </cell>
          <cell r="H14">
            <v>422</v>
          </cell>
          <cell r="I14">
            <v>175</v>
          </cell>
        </row>
        <row r="15">
          <cell r="E15">
            <v>147.0625</v>
          </cell>
          <cell r="F15">
            <v>7059</v>
          </cell>
          <cell r="G15">
            <v>48</v>
          </cell>
          <cell r="H15">
            <v>507</v>
          </cell>
          <cell r="I15">
            <v>224</v>
          </cell>
          <cell r="BI15">
            <v>118</v>
          </cell>
          <cell r="BJ15">
            <v>131</v>
          </cell>
          <cell r="BK15">
            <v>128</v>
          </cell>
        </row>
        <row r="16">
          <cell r="E16">
            <v>183.88888888888889</v>
          </cell>
          <cell r="F16">
            <v>1655</v>
          </cell>
          <cell r="G16">
            <v>9</v>
          </cell>
          <cell r="H16">
            <v>568</v>
          </cell>
          <cell r="I16">
            <v>214</v>
          </cell>
        </row>
        <row r="17">
          <cell r="E17">
            <v>162</v>
          </cell>
          <cell r="F17">
            <v>1944</v>
          </cell>
          <cell r="G17">
            <v>12</v>
          </cell>
          <cell r="H17">
            <v>577</v>
          </cell>
          <cell r="I17">
            <v>214</v>
          </cell>
          <cell r="BI17">
            <v>176</v>
          </cell>
          <cell r="BJ17">
            <v>187</v>
          </cell>
          <cell r="BK17">
            <v>214</v>
          </cell>
        </row>
        <row r="18">
          <cell r="E18">
            <v>164.1851851851852</v>
          </cell>
          <cell r="F18">
            <v>4433</v>
          </cell>
          <cell r="G18">
            <v>27</v>
          </cell>
          <cell r="H18">
            <v>521</v>
          </cell>
          <cell r="I18">
            <v>212</v>
          </cell>
          <cell r="BI18">
            <v>163</v>
          </cell>
          <cell r="BJ18">
            <v>135</v>
          </cell>
          <cell r="BK18">
            <v>160</v>
          </cell>
        </row>
        <row r="19">
          <cell r="E19">
            <v>206.7037037037037</v>
          </cell>
          <cell r="F19">
            <v>5581</v>
          </cell>
          <cell r="G19">
            <v>27</v>
          </cell>
          <cell r="H19">
            <v>678</v>
          </cell>
          <cell r="I19">
            <v>257</v>
          </cell>
          <cell r="BI19">
            <v>185</v>
          </cell>
          <cell r="BJ19">
            <v>202</v>
          </cell>
          <cell r="BK19">
            <v>220</v>
          </cell>
        </row>
        <row r="20">
          <cell r="E20">
            <v>199.83333333333334</v>
          </cell>
          <cell r="F20">
            <v>10791</v>
          </cell>
          <cell r="G20">
            <v>54</v>
          </cell>
          <cell r="H20">
            <v>698</v>
          </cell>
          <cell r="I20">
            <v>279</v>
          </cell>
          <cell r="BI20">
            <v>175</v>
          </cell>
          <cell r="BJ20">
            <v>174</v>
          </cell>
          <cell r="BK20">
            <v>209</v>
          </cell>
        </row>
        <row r="21">
          <cell r="E21">
            <v>165.94117647058823</v>
          </cell>
          <cell r="F21">
            <v>8463</v>
          </cell>
          <cell r="G21">
            <v>51</v>
          </cell>
          <cell r="H21">
            <v>547</v>
          </cell>
          <cell r="I21">
            <v>209</v>
          </cell>
          <cell r="BI21">
            <v>175</v>
          </cell>
          <cell r="BJ21">
            <v>156</v>
          </cell>
          <cell r="BK21">
            <v>178</v>
          </cell>
        </row>
        <row r="22">
          <cell r="E22">
            <v>165.7962962962963</v>
          </cell>
          <cell r="F22">
            <v>8953</v>
          </cell>
          <cell r="G22">
            <v>54</v>
          </cell>
          <cell r="H22">
            <v>583</v>
          </cell>
          <cell r="I22">
            <v>227</v>
          </cell>
          <cell r="BI22">
            <v>214</v>
          </cell>
          <cell r="BJ22">
            <v>168</v>
          </cell>
          <cell r="BK22">
            <v>135</v>
          </cell>
        </row>
        <row r="23">
          <cell r="E23">
            <v>158.76666666666668</v>
          </cell>
          <cell r="F23">
            <v>4763</v>
          </cell>
          <cell r="G23">
            <v>30</v>
          </cell>
          <cell r="H23">
            <v>543</v>
          </cell>
          <cell r="I23">
            <v>211</v>
          </cell>
        </row>
        <row r="24">
          <cell r="E24">
            <v>139.27777777777777</v>
          </cell>
          <cell r="F24">
            <v>2507</v>
          </cell>
          <cell r="G24">
            <v>18</v>
          </cell>
          <cell r="H24">
            <v>439</v>
          </cell>
          <cell r="I24">
            <v>163</v>
          </cell>
        </row>
        <row r="26">
          <cell r="E26">
            <v>156.5</v>
          </cell>
          <cell r="F26">
            <v>2817</v>
          </cell>
          <cell r="G26">
            <v>18</v>
          </cell>
          <cell r="H26">
            <v>515</v>
          </cell>
          <cell r="I26">
            <v>219</v>
          </cell>
        </row>
        <row r="27">
          <cell r="E27">
            <v>177.5</v>
          </cell>
          <cell r="F27">
            <v>1065</v>
          </cell>
          <cell r="G27">
            <v>6</v>
          </cell>
          <cell r="H27">
            <v>538</v>
          </cell>
          <cell r="I27">
            <v>192</v>
          </cell>
        </row>
        <row r="29">
          <cell r="E29">
            <v>160.16666666666666</v>
          </cell>
          <cell r="F29">
            <v>961</v>
          </cell>
          <cell r="G29">
            <v>6</v>
          </cell>
          <cell r="H29">
            <v>487</v>
          </cell>
          <cell r="I29">
            <v>188</v>
          </cell>
        </row>
        <row r="31">
          <cell r="E31">
            <v>160.08333333333334</v>
          </cell>
          <cell r="F31">
            <v>3842</v>
          </cell>
          <cell r="G31">
            <v>24</v>
          </cell>
          <cell r="H31">
            <v>523</v>
          </cell>
          <cell r="I31">
            <v>197</v>
          </cell>
        </row>
        <row r="33">
          <cell r="E33">
            <v>138.83333333333334</v>
          </cell>
          <cell r="F33">
            <v>6664</v>
          </cell>
          <cell r="G33">
            <v>48</v>
          </cell>
          <cell r="H33">
            <v>487</v>
          </cell>
          <cell r="I33">
            <v>191</v>
          </cell>
          <cell r="BI33">
            <v>126</v>
          </cell>
          <cell r="BJ33">
            <v>115</v>
          </cell>
          <cell r="BK33">
            <v>116</v>
          </cell>
        </row>
        <row r="35">
          <cell r="E35">
            <v>140.8</v>
          </cell>
          <cell r="F35">
            <v>6336</v>
          </cell>
          <cell r="G35">
            <v>45</v>
          </cell>
          <cell r="H35">
            <v>480</v>
          </cell>
          <cell r="I35">
            <v>174</v>
          </cell>
          <cell r="BI35">
            <v>110</v>
          </cell>
          <cell r="BJ35">
            <v>155</v>
          </cell>
          <cell r="BK35">
            <v>114</v>
          </cell>
        </row>
        <row r="36">
          <cell r="E36">
            <v>128.5</v>
          </cell>
          <cell r="F36">
            <v>771</v>
          </cell>
          <cell r="G36">
            <v>6</v>
          </cell>
          <cell r="H36">
            <v>400</v>
          </cell>
          <cell r="I36">
            <v>189</v>
          </cell>
        </row>
        <row r="37">
          <cell r="E37">
            <v>110.83333333333333</v>
          </cell>
          <cell r="F37">
            <v>665</v>
          </cell>
          <cell r="G37">
            <v>6</v>
          </cell>
          <cell r="H37">
            <v>342</v>
          </cell>
          <cell r="I37">
            <v>136</v>
          </cell>
        </row>
        <row r="38">
          <cell r="E38">
            <v>188.84444444444443</v>
          </cell>
          <cell r="F38">
            <v>8498</v>
          </cell>
          <cell r="G38">
            <v>45</v>
          </cell>
          <cell r="H38">
            <v>636</v>
          </cell>
          <cell r="I38">
            <v>253</v>
          </cell>
          <cell r="BI38">
            <v>212</v>
          </cell>
          <cell r="BJ38">
            <v>191</v>
          </cell>
          <cell r="BK38">
            <v>148</v>
          </cell>
        </row>
        <row r="39">
          <cell r="E39">
            <v>164.84444444444443</v>
          </cell>
          <cell r="F39">
            <v>7418</v>
          </cell>
          <cell r="G39">
            <v>45</v>
          </cell>
          <cell r="H39">
            <v>593</v>
          </cell>
          <cell r="I39">
            <v>206</v>
          </cell>
          <cell r="BI39">
            <v>136</v>
          </cell>
          <cell r="BJ39">
            <v>169</v>
          </cell>
          <cell r="BK39">
            <v>205</v>
          </cell>
        </row>
        <row r="43">
          <cell r="E43">
            <v>133.66666666666666</v>
          </cell>
          <cell r="F43">
            <v>1203</v>
          </cell>
          <cell r="G43">
            <v>9</v>
          </cell>
          <cell r="H43">
            <v>414</v>
          </cell>
          <cell r="I43">
            <v>164</v>
          </cell>
        </row>
        <row r="44">
          <cell r="E44">
            <v>156.48717948717947</v>
          </cell>
          <cell r="F44">
            <v>6103</v>
          </cell>
          <cell r="G44">
            <v>39</v>
          </cell>
          <cell r="H44">
            <v>541</v>
          </cell>
          <cell r="I44">
            <v>223</v>
          </cell>
          <cell r="BI44">
            <v>137</v>
          </cell>
          <cell r="BJ44">
            <v>169</v>
          </cell>
          <cell r="BK44">
            <v>166</v>
          </cell>
        </row>
        <row r="45">
          <cell r="E45">
            <v>149.54761904761904</v>
          </cell>
          <cell r="F45">
            <v>6281</v>
          </cell>
          <cell r="G45">
            <v>42</v>
          </cell>
          <cell r="H45">
            <v>501</v>
          </cell>
          <cell r="I45">
            <v>191</v>
          </cell>
          <cell r="BI45">
            <v>160</v>
          </cell>
          <cell r="BJ45">
            <v>117</v>
          </cell>
          <cell r="BK45">
            <v>144</v>
          </cell>
        </row>
        <row r="46">
          <cell r="E46">
            <v>203.2888888888889</v>
          </cell>
          <cell r="F46">
            <v>9148</v>
          </cell>
          <cell r="G46">
            <v>45</v>
          </cell>
          <cell r="H46">
            <v>688</v>
          </cell>
          <cell r="I46">
            <v>261</v>
          </cell>
          <cell r="BI46">
            <v>192</v>
          </cell>
          <cell r="BJ46">
            <v>177</v>
          </cell>
          <cell r="BK46">
            <v>217</v>
          </cell>
        </row>
        <row r="47">
          <cell r="E47">
            <v>168.76190476190476</v>
          </cell>
          <cell r="F47">
            <v>7088</v>
          </cell>
          <cell r="G47">
            <v>42</v>
          </cell>
          <cell r="H47">
            <v>567</v>
          </cell>
          <cell r="I47">
            <v>230</v>
          </cell>
        </row>
        <row r="48">
          <cell r="E48">
            <v>173.4</v>
          </cell>
          <cell r="F48">
            <v>5202</v>
          </cell>
          <cell r="G48">
            <v>30</v>
          </cell>
          <cell r="H48">
            <v>585</v>
          </cell>
          <cell r="I48">
            <v>228</v>
          </cell>
        </row>
        <row r="49">
          <cell r="E49">
            <v>189.70833333333334</v>
          </cell>
          <cell r="F49">
            <v>9106</v>
          </cell>
          <cell r="G49">
            <v>48</v>
          </cell>
          <cell r="H49">
            <v>663</v>
          </cell>
          <cell r="I49">
            <v>246</v>
          </cell>
          <cell r="BI49">
            <v>207</v>
          </cell>
          <cell r="BJ49">
            <v>207</v>
          </cell>
          <cell r="BK49">
            <v>157</v>
          </cell>
        </row>
        <row r="50">
          <cell r="E50">
            <v>145.13333333333333</v>
          </cell>
          <cell r="F50">
            <v>6531</v>
          </cell>
          <cell r="G50">
            <v>45</v>
          </cell>
          <cell r="H50">
            <v>496</v>
          </cell>
          <cell r="I50">
            <v>188</v>
          </cell>
          <cell r="BI50">
            <v>126</v>
          </cell>
          <cell r="BJ50">
            <v>166</v>
          </cell>
          <cell r="BK50">
            <v>153</v>
          </cell>
        </row>
        <row r="51">
          <cell r="E51">
            <v>148.46666666666667</v>
          </cell>
          <cell r="F51">
            <v>4454</v>
          </cell>
          <cell r="G51">
            <v>30</v>
          </cell>
          <cell r="H51">
            <v>516</v>
          </cell>
          <cell r="I51">
            <v>214</v>
          </cell>
          <cell r="BI51">
            <v>149</v>
          </cell>
          <cell r="BJ51">
            <v>198</v>
          </cell>
          <cell r="BK51">
            <v>116</v>
          </cell>
        </row>
        <row r="52">
          <cell r="E52">
            <v>180.69444444444446</v>
          </cell>
          <cell r="F52">
            <v>6505</v>
          </cell>
          <cell r="G52">
            <v>36</v>
          </cell>
          <cell r="H52">
            <v>624</v>
          </cell>
          <cell r="I52">
            <v>264</v>
          </cell>
          <cell r="BI52">
            <v>148</v>
          </cell>
          <cell r="BJ52">
            <v>142</v>
          </cell>
          <cell r="BK52">
            <v>183</v>
          </cell>
        </row>
        <row r="53">
          <cell r="E53">
            <v>148.61111111111111</v>
          </cell>
          <cell r="F53">
            <v>8025</v>
          </cell>
          <cell r="G53">
            <v>54</v>
          </cell>
          <cell r="H53">
            <v>572</v>
          </cell>
          <cell r="I53">
            <v>226</v>
          </cell>
          <cell r="BI53">
            <v>136</v>
          </cell>
          <cell r="BJ53">
            <v>161</v>
          </cell>
          <cell r="BK53">
            <v>89</v>
          </cell>
        </row>
        <row r="54">
          <cell r="E54">
            <v>177.11111111111111</v>
          </cell>
          <cell r="F54">
            <v>9564</v>
          </cell>
          <cell r="G54">
            <v>54</v>
          </cell>
          <cell r="H54">
            <v>594</v>
          </cell>
          <cell r="I54">
            <v>244</v>
          </cell>
          <cell r="BI54">
            <v>149</v>
          </cell>
          <cell r="BJ54">
            <v>203</v>
          </cell>
          <cell r="BK54">
            <v>212</v>
          </cell>
        </row>
        <row r="55">
          <cell r="E55">
            <v>172.52083333333334</v>
          </cell>
          <cell r="F55">
            <v>8281</v>
          </cell>
          <cell r="G55">
            <v>48</v>
          </cell>
          <cell r="H55">
            <v>618</v>
          </cell>
          <cell r="I55">
            <v>227</v>
          </cell>
        </row>
        <row r="56">
          <cell r="E56">
            <v>115.83333333333333</v>
          </cell>
          <cell r="F56">
            <v>1390</v>
          </cell>
          <cell r="G56">
            <v>12</v>
          </cell>
          <cell r="H56">
            <v>371</v>
          </cell>
          <cell r="I56">
            <v>144</v>
          </cell>
          <cell r="BI56">
            <v>126</v>
          </cell>
          <cell r="BJ56">
            <v>106</v>
          </cell>
          <cell r="BK56">
            <v>129</v>
          </cell>
        </row>
        <row r="57">
          <cell r="E57">
            <v>103.33333333333333</v>
          </cell>
          <cell r="F57">
            <v>620</v>
          </cell>
          <cell r="G57">
            <v>6</v>
          </cell>
          <cell r="H57">
            <v>338</v>
          </cell>
          <cell r="I57">
            <v>114</v>
          </cell>
        </row>
        <row r="58">
          <cell r="E58">
            <v>141.85714285714286</v>
          </cell>
          <cell r="F58">
            <v>2979</v>
          </cell>
          <cell r="G58">
            <v>21</v>
          </cell>
          <cell r="H58">
            <v>458</v>
          </cell>
          <cell r="I58">
            <v>189</v>
          </cell>
        </row>
        <row r="59">
          <cell r="E59">
            <v>125.66666666666667</v>
          </cell>
          <cell r="F59">
            <v>377</v>
          </cell>
          <cell r="G59">
            <v>3</v>
          </cell>
          <cell r="H59">
            <v>377</v>
          </cell>
          <cell r="I59">
            <v>137</v>
          </cell>
        </row>
        <row r="60">
          <cell r="E60">
            <v>99.33333333333333</v>
          </cell>
          <cell r="F60">
            <v>596</v>
          </cell>
          <cell r="G60">
            <v>6</v>
          </cell>
          <cell r="H60">
            <v>303</v>
          </cell>
          <cell r="I60">
            <v>116</v>
          </cell>
        </row>
        <row r="61">
          <cell r="E61">
            <v>130.375</v>
          </cell>
          <cell r="F61">
            <v>6258</v>
          </cell>
          <cell r="G61">
            <v>48</v>
          </cell>
          <cell r="H61">
            <v>450</v>
          </cell>
          <cell r="I61">
            <v>175</v>
          </cell>
          <cell r="BI61">
            <v>115</v>
          </cell>
          <cell r="BJ61">
            <v>141</v>
          </cell>
          <cell r="BK61">
            <v>131</v>
          </cell>
        </row>
        <row r="62">
          <cell r="E62">
            <v>115.77777777777777</v>
          </cell>
          <cell r="F62">
            <v>5210</v>
          </cell>
          <cell r="G62">
            <v>45</v>
          </cell>
          <cell r="H62">
            <v>411</v>
          </cell>
          <cell r="I62">
            <v>160</v>
          </cell>
          <cell r="BI62">
            <v>99</v>
          </cell>
          <cell r="BJ62">
            <v>147</v>
          </cell>
          <cell r="BK62">
            <v>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zoomScaleSheetLayoutView="100" zoomScalePageLayoutView="0" workbookViewId="0" topLeftCell="A1">
      <selection activeCell="L4" sqref="L4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0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95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 t="s">
        <v>20</v>
      </c>
      <c r="M3" s="36"/>
    </row>
    <row r="4" spans="3:13" ht="64.5" customHeight="1" thickBot="1">
      <c r="C4" s="2"/>
      <c r="D4" s="94"/>
      <c r="E4" s="94"/>
      <c r="F4" t="s">
        <v>20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</v>
      </c>
      <c r="I5" s="40" t="s">
        <v>6</v>
      </c>
      <c r="J5" s="37" t="s">
        <v>7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8</v>
      </c>
      <c r="B7" s="42" t="s">
        <v>40</v>
      </c>
      <c r="C7" s="18">
        <f>'[1]Tabelle'!C16</f>
        <v>136</v>
      </c>
      <c r="D7" s="19" t="s">
        <v>10</v>
      </c>
      <c r="E7" s="20">
        <f>'[1]Tabelle'!E16</f>
        <v>44</v>
      </c>
      <c r="F7" s="21">
        <f>'[1]Tabelle'!F16</f>
        <v>30865</v>
      </c>
      <c r="G7" s="22">
        <f>'[1]Tabelle'!G16</f>
        <v>686</v>
      </c>
      <c r="H7" s="22">
        <f>'[1]Tabelle'!H16</f>
        <v>1874</v>
      </c>
      <c r="I7" s="23">
        <f aca="true" t="shared" si="0" ref="I7:I16">F7/(J7*3)</f>
        <v>190.52469135802468</v>
      </c>
      <c r="J7" s="22">
        <f>'[1]Tabelle'!I16</f>
        <v>54</v>
      </c>
      <c r="L7" s="36"/>
      <c r="M7" s="36"/>
    </row>
    <row r="8" spans="1:10" ht="21.75" thickBot="1" thickTop="1">
      <c r="A8" s="41" t="s">
        <v>11</v>
      </c>
      <c r="B8" s="42" t="s">
        <v>9</v>
      </c>
      <c r="C8" s="18">
        <f>'[1]Tabelle'!C6</f>
        <v>124</v>
      </c>
      <c r="D8" s="19" t="s">
        <v>10</v>
      </c>
      <c r="E8" s="20">
        <f>'[1]Tabelle'!E6</f>
        <v>56</v>
      </c>
      <c r="F8" s="21">
        <f>'[1]Tabelle'!F6</f>
        <v>30652</v>
      </c>
      <c r="G8" s="22">
        <f>'[1]Tabelle'!G6</f>
        <v>663</v>
      </c>
      <c r="H8" s="22">
        <f>'[1]Tabelle'!H6</f>
        <v>1856</v>
      </c>
      <c r="I8" s="23">
        <f t="shared" si="0"/>
        <v>189.20987654320987</v>
      </c>
      <c r="J8" s="22">
        <f>'[1]Tabelle'!I6</f>
        <v>54</v>
      </c>
    </row>
    <row r="9" spans="1:10" ht="21.75" thickBot="1" thickTop="1">
      <c r="A9" s="41" t="s">
        <v>12</v>
      </c>
      <c r="B9" s="42" t="s">
        <v>96</v>
      </c>
      <c r="C9" s="18">
        <f>'[1]Tabelle'!C14</f>
        <v>117</v>
      </c>
      <c r="D9" s="19" t="s">
        <v>10</v>
      </c>
      <c r="E9" s="20">
        <f>'[1]Tabelle'!E14</f>
        <v>63</v>
      </c>
      <c r="F9" s="21">
        <f>'[1]Tabelle'!F14</f>
        <v>30429</v>
      </c>
      <c r="G9" s="22">
        <f>'[1]Tabelle'!G14</f>
        <v>683</v>
      </c>
      <c r="H9" s="22">
        <f>'[1]Tabelle'!H14</f>
        <v>1828</v>
      </c>
      <c r="I9" s="23">
        <f t="shared" si="0"/>
        <v>187.83333333333334</v>
      </c>
      <c r="J9" s="22">
        <f>'[1]Tabelle'!I14</f>
        <v>54</v>
      </c>
    </row>
    <row r="10" spans="1:10" ht="21.75" thickBot="1" thickTop="1">
      <c r="A10" s="43" t="s">
        <v>14</v>
      </c>
      <c r="B10" s="42" t="s">
        <v>13</v>
      </c>
      <c r="C10" s="18">
        <f>'[1]Tabelle'!C10</f>
        <v>108</v>
      </c>
      <c r="D10" s="19" t="s">
        <v>10</v>
      </c>
      <c r="E10" s="20">
        <f>'[1]Tabelle'!E10</f>
        <v>72</v>
      </c>
      <c r="F10" s="21">
        <f>'[1]Tabelle'!F10</f>
        <v>28681</v>
      </c>
      <c r="G10" s="22">
        <f>'[1]Tabelle'!G10</f>
        <v>625</v>
      </c>
      <c r="H10" s="22">
        <f>'[1]Tabelle'!H10</f>
        <v>1719</v>
      </c>
      <c r="I10" s="23">
        <f t="shared" si="0"/>
        <v>177.04320987654322</v>
      </c>
      <c r="J10" s="22">
        <f>'[1]Tabelle'!I10</f>
        <v>54</v>
      </c>
    </row>
    <row r="11" spans="1:10" ht="21.75" thickBot="1" thickTop="1">
      <c r="A11" s="43" t="s">
        <v>16</v>
      </c>
      <c r="B11" s="42" t="s">
        <v>39</v>
      </c>
      <c r="C11" s="18">
        <f>'[1]Tabelle'!C12</f>
        <v>97</v>
      </c>
      <c r="D11" s="19" t="s">
        <v>10</v>
      </c>
      <c r="E11" s="20">
        <f>'[1]Tabelle'!E12</f>
        <v>83</v>
      </c>
      <c r="F11" s="21">
        <f>'[1]Tabelle'!F12</f>
        <v>28234</v>
      </c>
      <c r="G11" s="22">
        <f>'[1]Tabelle'!G12</f>
        <v>650</v>
      </c>
      <c r="H11" s="22">
        <f>'[1]Tabelle'!H12</f>
        <v>1774</v>
      </c>
      <c r="I11" s="23">
        <f t="shared" si="0"/>
        <v>174.28395061728395</v>
      </c>
      <c r="J11" s="22">
        <f>'[1]Tabelle'!I12</f>
        <v>54</v>
      </c>
    </row>
    <row r="12" spans="1:10" ht="21.75" thickBot="1" thickTop="1">
      <c r="A12" s="44" t="s">
        <v>17</v>
      </c>
      <c r="B12" s="42" t="s">
        <v>67</v>
      </c>
      <c r="C12" s="18">
        <f>'[1]Tabelle'!C20</f>
        <v>96</v>
      </c>
      <c r="D12" s="19" t="s">
        <v>10</v>
      </c>
      <c r="E12" s="20">
        <f>'[1]Tabelle'!E20</f>
        <v>84</v>
      </c>
      <c r="F12" s="21">
        <f>'[1]Tabelle'!F20</f>
        <v>26854</v>
      </c>
      <c r="G12" s="22">
        <f>'[1]Tabelle'!G20</f>
        <v>588</v>
      </c>
      <c r="H12" s="22">
        <f>'[1]Tabelle'!H20</f>
        <v>1614</v>
      </c>
      <c r="I12" s="23">
        <f t="shared" si="0"/>
        <v>165.76543209876544</v>
      </c>
      <c r="J12" s="22">
        <f>'[1]Tabelle'!I20</f>
        <v>54</v>
      </c>
    </row>
    <row r="13" spans="1:10" ht="21.75" thickBot="1" thickTop="1">
      <c r="A13" s="44" t="s">
        <v>18</v>
      </c>
      <c r="B13" s="42" t="s">
        <v>42</v>
      </c>
      <c r="C13" s="18">
        <f>'[1]Tabelle'!C22</f>
        <v>73</v>
      </c>
      <c r="D13" s="19" t="s">
        <v>10</v>
      </c>
      <c r="E13" s="20">
        <f>'[1]Tabelle'!E22</f>
        <v>107</v>
      </c>
      <c r="F13" s="21">
        <f>'[1]Tabelle'!F22</f>
        <v>25172</v>
      </c>
      <c r="G13" s="22">
        <f>'[1]Tabelle'!G22</f>
        <v>554</v>
      </c>
      <c r="H13" s="22">
        <f>'[1]Tabelle'!H22</f>
        <v>1530</v>
      </c>
      <c r="I13" s="23">
        <f t="shared" si="0"/>
        <v>155.3827160493827</v>
      </c>
      <c r="J13" s="22">
        <f>'[1]Tabelle'!I22</f>
        <v>54</v>
      </c>
    </row>
    <row r="14" spans="1:10" ht="21.75" thickBot="1" thickTop="1">
      <c r="A14" s="44" t="s">
        <v>19</v>
      </c>
      <c r="B14" s="42" t="s">
        <v>83</v>
      </c>
      <c r="C14" s="18">
        <f>'[1]Tabelle'!C8</f>
        <v>72</v>
      </c>
      <c r="D14" s="19" t="s">
        <v>10</v>
      </c>
      <c r="E14" s="20">
        <f>'[1]Tabelle'!E8</f>
        <v>108</v>
      </c>
      <c r="F14" s="21">
        <f>'[1]Tabelle'!F8</f>
        <v>25266</v>
      </c>
      <c r="G14" s="22">
        <f>'[1]Tabelle'!G8</f>
        <v>561</v>
      </c>
      <c r="H14" s="22">
        <f>'[1]Tabelle'!H8</f>
        <v>1579</v>
      </c>
      <c r="I14" s="23">
        <f t="shared" si="0"/>
        <v>155.96296296296296</v>
      </c>
      <c r="J14" s="22">
        <f>'[1]Tabelle'!I8</f>
        <v>54</v>
      </c>
    </row>
    <row r="15" spans="1:10" ht="21.75" thickBot="1" thickTop="1">
      <c r="A15" s="44" t="s">
        <v>41</v>
      </c>
      <c r="B15" s="42" t="s">
        <v>90</v>
      </c>
      <c r="C15" s="18">
        <f>'[1]Tabelle'!C18</f>
        <v>44</v>
      </c>
      <c r="D15" s="19" t="s">
        <v>10</v>
      </c>
      <c r="E15" s="20">
        <f>'[1]Tabelle'!E18</f>
        <v>136</v>
      </c>
      <c r="F15" s="21">
        <f>'[1]Tabelle'!F18</f>
        <v>21309</v>
      </c>
      <c r="G15" s="22">
        <f>'[1]Tabelle'!G18</f>
        <v>560</v>
      </c>
      <c r="H15" s="22">
        <f>'[1]Tabelle'!H18</f>
        <v>1434</v>
      </c>
      <c r="I15" s="23">
        <f t="shared" si="0"/>
        <v>131.53703703703704</v>
      </c>
      <c r="J15" s="22">
        <f>'[1]Tabelle'!I18</f>
        <v>54</v>
      </c>
    </row>
    <row r="16" spans="1:10" ht="21.75" thickBot="1" thickTop="1">
      <c r="A16" s="44" t="s">
        <v>43</v>
      </c>
      <c r="B16" s="42" t="s">
        <v>69</v>
      </c>
      <c r="C16" s="18">
        <f>'[1]Tabelle'!C24</f>
        <v>33</v>
      </c>
      <c r="D16" s="19" t="s">
        <v>10</v>
      </c>
      <c r="E16" s="20">
        <f>'[1]Tabelle'!E24</f>
        <v>147</v>
      </c>
      <c r="F16" s="21">
        <f>'[1]Tabelle'!F24</f>
        <v>22703</v>
      </c>
      <c r="G16" s="22">
        <f>'[1]Tabelle'!G24</f>
        <v>506</v>
      </c>
      <c r="H16" s="22">
        <f>'[1]Tabelle'!H24</f>
        <v>1394</v>
      </c>
      <c r="I16" s="23">
        <f t="shared" si="0"/>
        <v>140.14197530864197</v>
      </c>
      <c r="J16" s="22">
        <f>'[1]Tabelle'!I24</f>
        <v>54</v>
      </c>
    </row>
    <row r="17" ht="13.5" thickTop="1"/>
    <row r="18" spans="3:9" ht="21.75" customHeight="1">
      <c r="C18" s="31"/>
      <c r="D18" s="36"/>
      <c r="E18" s="36"/>
      <c r="F18" s="36"/>
      <c r="G18" s="31"/>
      <c r="H18" s="31"/>
      <c r="I18" s="36" t="s">
        <v>20</v>
      </c>
    </row>
    <row r="19" spans="2:9" ht="56.25">
      <c r="B19" s="24"/>
      <c r="F19" s="25" t="s">
        <v>21</v>
      </c>
      <c r="H19" s="26"/>
      <c r="I19" t="s">
        <v>20</v>
      </c>
    </row>
    <row r="20" spans="6:8" ht="24" customHeight="1">
      <c r="F20" s="7"/>
      <c r="G20" s="31"/>
      <c r="H20" t="s">
        <v>20</v>
      </c>
    </row>
    <row r="21" spans="3:9" ht="20.25" customHeight="1">
      <c r="C21" s="27" t="s">
        <v>9</v>
      </c>
      <c r="D21" s="95"/>
      <c r="E21" s="95"/>
      <c r="F21" s="28"/>
      <c r="G21" s="27" t="s">
        <v>67</v>
      </c>
      <c r="H21" s="95"/>
      <c r="I21" s="29" t="s">
        <v>80</v>
      </c>
    </row>
    <row r="22" spans="3:9" ht="20.25" customHeight="1">
      <c r="C22" s="30" t="s">
        <v>20</v>
      </c>
      <c r="D22" s="96"/>
      <c r="E22" s="96"/>
      <c r="F22" s="31"/>
      <c r="H22" s="96"/>
      <c r="I22" s="97"/>
    </row>
    <row r="23" spans="3:9" ht="20.25" customHeight="1">
      <c r="C23" s="27" t="s">
        <v>39</v>
      </c>
      <c r="D23" s="95"/>
      <c r="E23" s="95"/>
      <c r="F23" s="27"/>
      <c r="G23" s="27" t="s">
        <v>96</v>
      </c>
      <c r="H23" s="32"/>
      <c r="I23" s="29" t="s">
        <v>80</v>
      </c>
    </row>
    <row r="24" spans="3:10" ht="20.25" customHeight="1">
      <c r="C24" s="30" t="s">
        <v>20</v>
      </c>
      <c r="D24" s="33"/>
      <c r="E24" s="33"/>
      <c r="F24" s="33"/>
      <c r="H24" s="34"/>
      <c r="I24" s="35"/>
      <c r="J24" t="s">
        <v>20</v>
      </c>
    </row>
    <row r="25" spans="3:9" ht="20.25" customHeight="1">
      <c r="C25" s="27" t="s">
        <v>13</v>
      </c>
      <c r="D25" s="28"/>
      <c r="E25" s="28"/>
      <c r="F25" s="28"/>
      <c r="G25" s="27" t="s">
        <v>83</v>
      </c>
      <c r="H25" s="32"/>
      <c r="I25" s="29" t="s">
        <v>80</v>
      </c>
    </row>
    <row r="26" spans="3:9" ht="20.25" customHeight="1">
      <c r="C26" s="33"/>
      <c r="D26" s="96"/>
      <c r="E26" s="96"/>
      <c r="F26" s="96"/>
      <c r="G26" s="30" t="s">
        <v>20</v>
      </c>
      <c r="H26" s="96"/>
      <c r="I26" s="97"/>
    </row>
    <row r="27" spans="3:9" ht="20.25" customHeight="1">
      <c r="C27" s="27" t="s">
        <v>69</v>
      </c>
      <c r="D27" s="95"/>
      <c r="E27" s="95"/>
      <c r="F27" s="28"/>
      <c r="G27" s="27" t="s">
        <v>90</v>
      </c>
      <c r="H27" s="95"/>
      <c r="I27" s="29" t="s">
        <v>132</v>
      </c>
    </row>
    <row r="28" spans="3:9" ht="20.25" customHeight="1">
      <c r="C28" s="31"/>
      <c r="D28" s="98"/>
      <c r="E28" s="98"/>
      <c r="F28" s="45"/>
      <c r="G28" s="31"/>
      <c r="H28" s="98"/>
      <c r="I28" s="46"/>
    </row>
    <row r="29" spans="3:9" ht="20.25" customHeight="1">
      <c r="C29" s="27" t="s">
        <v>40</v>
      </c>
      <c r="D29" s="95"/>
      <c r="E29" s="95"/>
      <c r="F29" s="28"/>
      <c r="G29" s="27" t="s">
        <v>42</v>
      </c>
      <c r="H29" s="95"/>
      <c r="I29" s="29" t="s">
        <v>134</v>
      </c>
    </row>
    <row r="30" ht="20.25" customHeight="1">
      <c r="C30" s="8"/>
    </row>
  </sheetData>
  <sheetProtection/>
  <printOptions/>
  <pageMargins left="0.2755905511811024" right="0.2755905511811024" top="0.19" bottom="0.49" header="0.1968503937007874" footer="1.3600265441093613E-7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selection activeCell="A11" sqref="A11:IV11"/>
    </sheetView>
  </sheetViews>
  <sheetFormatPr defaultColWidth="11.421875" defaultRowHeight="12.75"/>
  <cols>
    <col min="1" max="1" width="7.140625" style="0" customWidth="1"/>
    <col min="2" max="2" width="15.57421875" style="0" customWidth="1"/>
    <col min="3" max="3" width="11.8515625" style="0" customWidth="1"/>
    <col min="4" max="4" width="21.7109375" style="65" customWidth="1"/>
    <col min="5" max="5" width="11.00390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9.28125" style="0" customWidth="1"/>
    <col min="11" max="16" width="6.7109375" style="0" customWidth="1"/>
  </cols>
  <sheetData>
    <row r="1" spans="1:13" ht="48.75" customHeight="1" thickBot="1">
      <c r="A1" s="47"/>
      <c r="B1" s="48" t="s">
        <v>81</v>
      </c>
      <c r="C1" s="49"/>
      <c r="D1" s="50"/>
      <c r="E1" s="51"/>
      <c r="F1" s="52"/>
      <c r="G1" s="52"/>
      <c r="H1" s="53"/>
      <c r="I1" s="54"/>
      <c r="J1" s="55"/>
      <c r="K1" s="108" t="s">
        <v>133</v>
      </c>
      <c r="L1" s="109"/>
      <c r="M1" s="110"/>
    </row>
    <row r="2" spans="1:14" ht="30.75" thickBot="1">
      <c r="A2" s="56" t="s">
        <v>0</v>
      </c>
      <c r="B2" s="57" t="s">
        <v>22</v>
      </c>
      <c r="C2" s="57" t="s">
        <v>23</v>
      </c>
      <c r="D2" s="57" t="s">
        <v>24</v>
      </c>
      <c r="E2" s="57" t="s">
        <v>6</v>
      </c>
      <c r="F2" s="57" t="s">
        <v>3</v>
      </c>
      <c r="G2" s="57" t="s">
        <v>7</v>
      </c>
      <c r="H2" s="60" t="s">
        <v>5</v>
      </c>
      <c r="I2" s="60" t="s">
        <v>25</v>
      </c>
      <c r="J2" s="62" t="s">
        <v>38</v>
      </c>
      <c r="K2" s="63" t="s">
        <v>50</v>
      </c>
      <c r="L2" s="64" t="s">
        <v>51</v>
      </c>
      <c r="M2" s="57" t="s">
        <v>52</v>
      </c>
      <c r="N2" t="s">
        <v>20</v>
      </c>
    </row>
    <row r="3" spans="1:13" s="9" customFormat="1" ht="20.25">
      <c r="A3" s="102">
        <f aca="true" t="shared" si="0" ref="A3:A9">ROW()-2</f>
        <v>1</v>
      </c>
      <c r="B3" s="83" t="s">
        <v>53</v>
      </c>
      <c r="C3" s="83" t="s">
        <v>100</v>
      </c>
      <c r="D3" s="78" t="s">
        <v>82</v>
      </c>
      <c r="E3" s="69">
        <f>'[1]Schnitt'!E48</f>
        <v>173.4</v>
      </c>
      <c r="F3" s="70">
        <f>'[1]Schnitt'!F48</f>
        <v>5202</v>
      </c>
      <c r="G3" s="71">
        <f>'[1]Schnitt'!G48</f>
        <v>30</v>
      </c>
      <c r="H3" s="86">
        <f>'[1]Schnitt'!H48</f>
        <v>585</v>
      </c>
      <c r="I3" s="79">
        <f>'[1]Schnitt'!I48</f>
        <v>228</v>
      </c>
      <c r="J3" s="74">
        <f aca="true" t="shared" si="1" ref="J3:J9">IF(E3&gt;=190,0,IF(E3&lt;=190,(190-E3)*0.75))</f>
        <v>12.449999999999996</v>
      </c>
      <c r="K3" s="81">
        <f>'[1]Schnitt'!BI48</f>
        <v>0</v>
      </c>
      <c r="L3" s="88">
        <f>'[1]Schnitt'!BJ48</f>
        <v>0</v>
      </c>
      <c r="M3" s="82">
        <f>'[1]Schnitt'!BK48</f>
        <v>0</v>
      </c>
    </row>
    <row r="4" spans="1:13" s="9" customFormat="1" ht="20.25">
      <c r="A4" s="102">
        <f t="shared" si="0"/>
        <v>2</v>
      </c>
      <c r="B4" s="83" t="s">
        <v>33</v>
      </c>
      <c r="C4" s="83" t="s">
        <v>35</v>
      </c>
      <c r="D4" s="78" t="s">
        <v>13</v>
      </c>
      <c r="E4" s="69">
        <f>'[1]Schnitt'!E21</f>
        <v>165.94117647058823</v>
      </c>
      <c r="F4" s="70">
        <f>'[1]Schnitt'!F21</f>
        <v>8463</v>
      </c>
      <c r="G4" s="71">
        <f>'[1]Schnitt'!G21</f>
        <v>51</v>
      </c>
      <c r="H4" s="76">
        <f>'[1]Schnitt'!H21</f>
        <v>547</v>
      </c>
      <c r="I4" s="76">
        <f>'[1]Schnitt'!I21</f>
        <v>209</v>
      </c>
      <c r="J4" s="74">
        <f t="shared" si="1"/>
        <v>18.044117647058826</v>
      </c>
      <c r="K4" s="81">
        <f>'[1]Schnitt'!BI21</f>
        <v>175</v>
      </c>
      <c r="L4" s="88">
        <f>'[1]Schnitt'!BJ21</f>
        <v>156</v>
      </c>
      <c r="M4" s="82">
        <f>'[1]Schnitt'!BK21</f>
        <v>178</v>
      </c>
    </row>
    <row r="5" spans="1:13" ht="20.25">
      <c r="A5" s="102">
        <f t="shared" si="0"/>
        <v>3</v>
      </c>
      <c r="B5" s="83" t="s">
        <v>78</v>
      </c>
      <c r="C5" s="83" t="s">
        <v>79</v>
      </c>
      <c r="D5" s="78" t="s">
        <v>83</v>
      </c>
      <c r="E5" s="69">
        <f>'[1]Schnitt'!E45</f>
        <v>149.54761904761904</v>
      </c>
      <c r="F5" s="70">
        <f>'[1]Schnitt'!F45</f>
        <v>6281</v>
      </c>
      <c r="G5" s="71">
        <f>'[1]Schnitt'!G45</f>
        <v>42</v>
      </c>
      <c r="H5" s="79">
        <f>'[1]Schnitt'!H45</f>
        <v>501</v>
      </c>
      <c r="I5" s="90">
        <f>'[1]Schnitt'!I45</f>
        <v>191</v>
      </c>
      <c r="J5" s="74">
        <f t="shared" si="1"/>
        <v>30.339285714285722</v>
      </c>
      <c r="K5" s="81">
        <f>'[1]Schnitt'!BI45</f>
        <v>160</v>
      </c>
      <c r="L5" s="88">
        <f>'[1]Schnitt'!BJ45</f>
        <v>117</v>
      </c>
      <c r="M5" s="82">
        <f>'[1]Schnitt'!BK45</f>
        <v>144</v>
      </c>
    </row>
    <row r="6" spans="1:13" ht="20.25">
      <c r="A6" s="59">
        <f t="shared" si="0"/>
        <v>4</v>
      </c>
      <c r="B6" s="83" t="s">
        <v>77</v>
      </c>
      <c r="C6" s="83" t="s">
        <v>60</v>
      </c>
      <c r="D6" s="78" t="s">
        <v>62</v>
      </c>
      <c r="E6" s="69">
        <f>'[1]Schnitt'!E50</f>
        <v>145.13333333333333</v>
      </c>
      <c r="F6" s="70">
        <f>'[1]Schnitt'!F50</f>
        <v>6531</v>
      </c>
      <c r="G6" s="70">
        <f>'[1]Schnitt'!G50</f>
        <v>45</v>
      </c>
      <c r="H6" s="92">
        <f>'[1]Schnitt'!H50</f>
        <v>496</v>
      </c>
      <c r="I6" s="70">
        <f>'[1]Schnitt'!I50</f>
        <v>188</v>
      </c>
      <c r="J6" s="74">
        <f t="shared" si="1"/>
        <v>33.650000000000006</v>
      </c>
      <c r="K6" s="81">
        <f>'[1]Schnitt'!BI50</f>
        <v>126</v>
      </c>
      <c r="L6" s="88">
        <f>'[1]Schnitt'!BJ50</f>
        <v>166</v>
      </c>
      <c r="M6" s="82">
        <f>'[1]Schnitt'!BK50</f>
        <v>153</v>
      </c>
    </row>
    <row r="7" spans="1:13" ht="20.25">
      <c r="A7" s="58">
        <f t="shared" si="0"/>
        <v>5</v>
      </c>
      <c r="B7" s="83" t="s">
        <v>36</v>
      </c>
      <c r="C7" s="83" t="s">
        <v>72</v>
      </c>
      <c r="D7" s="91" t="s">
        <v>62</v>
      </c>
      <c r="E7" s="69">
        <f>'[1]Schnitt'!E35</f>
        <v>140.8</v>
      </c>
      <c r="F7" s="70">
        <f>'[1]Schnitt'!F35</f>
        <v>6336</v>
      </c>
      <c r="G7" s="71">
        <f>'[1]Schnitt'!G35</f>
        <v>45</v>
      </c>
      <c r="H7" s="79">
        <f>'[1]Schnitt'!H35</f>
        <v>480</v>
      </c>
      <c r="I7" s="82">
        <f>'[1]Schnitt'!I35</f>
        <v>174</v>
      </c>
      <c r="J7" s="74">
        <f t="shared" si="1"/>
        <v>36.89999999999999</v>
      </c>
      <c r="K7" s="81">
        <f>'[1]Schnitt'!BI35</f>
        <v>110</v>
      </c>
      <c r="L7" s="88">
        <f>'[1]Schnitt'!BJ35</f>
        <v>155</v>
      </c>
      <c r="M7" s="82">
        <f>'[1]Schnitt'!BK35</f>
        <v>114</v>
      </c>
    </row>
    <row r="8" spans="1:13" ht="20.25">
      <c r="A8" s="59">
        <f t="shared" si="0"/>
        <v>6</v>
      </c>
      <c r="B8" s="83" t="s">
        <v>91</v>
      </c>
      <c r="C8" s="67" t="s">
        <v>92</v>
      </c>
      <c r="D8" s="78" t="s">
        <v>90</v>
      </c>
      <c r="E8" s="69">
        <f>'[1]Schnitt'!E61</f>
        <v>130.375</v>
      </c>
      <c r="F8" s="70">
        <f>'[1]Schnitt'!F61</f>
        <v>6258</v>
      </c>
      <c r="G8" s="70">
        <f>'[1]Schnitt'!G61</f>
        <v>48</v>
      </c>
      <c r="H8" s="70">
        <f>'[1]Schnitt'!H61</f>
        <v>450</v>
      </c>
      <c r="I8" s="70">
        <f>'[1]Schnitt'!I61</f>
        <v>175</v>
      </c>
      <c r="J8" s="74">
        <f t="shared" si="1"/>
        <v>44.71875</v>
      </c>
      <c r="K8" s="81">
        <f>'[1]Schnitt'!BI61</f>
        <v>115</v>
      </c>
      <c r="L8" s="88">
        <f>'[1]Schnitt'!BJ61</f>
        <v>141</v>
      </c>
      <c r="M8" s="82">
        <f>'[1]Schnitt'!BK61</f>
        <v>131</v>
      </c>
    </row>
    <row r="9" spans="1:13" ht="20.25">
      <c r="A9" s="58">
        <f t="shared" si="0"/>
        <v>7</v>
      </c>
      <c r="B9" s="83" t="s">
        <v>93</v>
      </c>
      <c r="C9" s="83" t="s">
        <v>94</v>
      </c>
      <c r="D9" s="78" t="s">
        <v>90</v>
      </c>
      <c r="E9" s="69">
        <f>'[1]Schnitt'!E62</f>
        <v>115.77777777777777</v>
      </c>
      <c r="F9" s="70">
        <f>'[1]Schnitt'!F62</f>
        <v>5210</v>
      </c>
      <c r="G9" s="70">
        <f>'[1]Schnitt'!G62</f>
        <v>45</v>
      </c>
      <c r="H9" s="70">
        <f>'[1]Schnitt'!H62</f>
        <v>411</v>
      </c>
      <c r="I9" s="70">
        <f>'[1]Schnitt'!I62</f>
        <v>160</v>
      </c>
      <c r="J9" s="74">
        <f t="shared" si="1"/>
        <v>55.66666666666667</v>
      </c>
      <c r="K9" s="81">
        <f>'[1]Schnitt'!BI62</f>
        <v>99</v>
      </c>
      <c r="L9" s="88">
        <f>'[1]Schnitt'!BJ62</f>
        <v>147</v>
      </c>
      <c r="M9" s="82">
        <f>'[1]Schnitt'!BK62</f>
        <v>111</v>
      </c>
    </row>
    <row r="10" spans="1:13" ht="21" thickBot="1">
      <c r="A10" s="59"/>
      <c r="B10" s="83"/>
      <c r="C10" s="83"/>
      <c r="D10" s="78"/>
      <c r="E10" s="69"/>
      <c r="F10" s="70"/>
      <c r="G10" s="70"/>
      <c r="H10" s="70"/>
      <c r="I10" s="70"/>
      <c r="J10" s="74"/>
      <c r="K10" s="81"/>
      <c r="L10" s="88"/>
      <c r="M10" s="82"/>
    </row>
    <row r="11" spans="1:13" ht="21" thickBot="1">
      <c r="A11" s="101"/>
      <c r="B11" s="83"/>
      <c r="C11" s="83"/>
      <c r="D11" s="103" t="s">
        <v>135</v>
      </c>
      <c r="E11" s="104"/>
      <c r="F11" s="70"/>
      <c r="G11" s="70"/>
      <c r="H11" s="70"/>
      <c r="I11" s="70"/>
      <c r="J11" s="74"/>
      <c r="K11" s="105"/>
      <c r="L11" s="106"/>
      <c r="M11" s="107"/>
    </row>
    <row r="12" spans="1:13" ht="20.25">
      <c r="A12" s="59"/>
      <c r="B12" s="83"/>
      <c r="C12" s="83"/>
      <c r="D12" s="78"/>
      <c r="E12" s="69"/>
      <c r="F12" s="70"/>
      <c r="G12" s="70"/>
      <c r="H12" s="70"/>
      <c r="I12" s="70"/>
      <c r="J12" s="74"/>
      <c r="K12" s="81"/>
      <c r="L12" s="88"/>
      <c r="M12" s="82"/>
    </row>
    <row r="13" spans="1:13" ht="20.25">
      <c r="A13" s="101"/>
      <c r="B13" s="83" t="s">
        <v>125</v>
      </c>
      <c r="C13" s="83" t="s">
        <v>126</v>
      </c>
      <c r="D13" s="78" t="s">
        <v>90</v>
      </c>
      <c r="E13" s="69">
        <f>'[1]Schnitt'!E29</f>
        <v>160.16666666666666</v>
      </c>
      <c r="F13" s="70">
        <f>'[1]Schnitt'!F29</f>
        <v>961</v>
      </c>
      <c r="G13" s="70">
        <f>'[1]Schnitt'!G29</f>
        <v>6</v>
      </c>
      <c r="H13" s="70">
        <f>'[1]Schnitt'!H29</f>
        <v>487</v>
      </c>
      <c r="I13" s="70">
        <f>'[1]Schnitt'!I29</f>
        <v>188</v>
      </c>
      <c r="J13" s="74">
        <f>IF(E13&gt;=190,0,IF(E13&lt;=190,(190-E13)*0.75))</f>
        <v>22.375000000000007</v>
      </c>
      <c r="K13" s="81">
        <f>'[1]Schnitt'!BI29</f>
        <v>0</v>
      </c>
      <c r="L13" s="88">
        <f>'[1]Schnitt'!BJ29</f>
        <v>0</v>
      </c>
      <c r="M13" s="82">
        <f>'[1]Schnitt'!BK29</f>
        <v>0</v>
      </c>
    </row>
    <row r="14" spans="1:13" ht="20.25">
      <c r="A14" s="99"/>
      <c r="B14" s="83" t="s">
        <v>129</v>
      </c>
      <c r="C14" s="83" t="s">
        <v>130</v>
      </c>
      <c r="D14" s="78" t="s">
        <v>83</v>
      </c>
      <c r="E14" s="69">
        <f>'[1]Schnitt'!E56</f>
        <v>115.83333333333333</v>
      </c>
      <c r="F14" s="70">
        <f>'[1]Schnitt'!F56</f>
        <v>1390</v>
      </c>
      <c r="G14" s="70">
        <f>'[1]Schnitt'!G56</f>
        <v>12</v>
      </c>
      <c r="H14" s="70">
        <f>'[1]Schnitt'!H56</f>
        <v>371</v>
      </c>
      <c r="I14" s="70">
        <f>'[1]Schnitt'!I56</f>
        <v>144</v>
      </c>
      <c r="J14" s="74">
        <f>IF(E14&gt;=190,0,IF(E14&lt;=190,(190-E14)*0.75))</f>
        <v>55.625</v>
      </c>
      <c r="K14" s="81">
        <f>'[1]Schnitt'!BI56</f>
        <v>126</v>
      </c>
      <c r="L14" s="88">
        <f>'[1]Schnitt'!BJ56</f>
        <v>106</v>
      </c>
      <c r="M14" s="82">
        <f>'[1]Schnitt'!BK56</f>
        <v>129</v>
      </c>
    </row>
    <row r="15" spans="1:13" ht="20.25">
      <c r="A15" s="101"/>
      <c r="B15" s="100" t="s">
        <v>88</v>
      </c>
      <c r="C15" s="83" t="s">
        <v>89</v>
      </c>
      <c r="D15" s="78" t="s">
        <v>90</v>
      </c>
      <c r="E15" s="69">
        <f>'[1]Schnitt'!E60</f>
        <v>99.33333333333333</v>
      </c>
      <c r="F15" s="70">
        <f>'[1]Schnitt'!F60</f>
        <v>596</v>
      </c>
      <c r="G15" s="70">
        <f>'[1]Schnitt'!G60</f>
        <v>6</v>
      </c>
      <c r="H15" s="70">
        <f>'[1]Schnitt'!H60</f>
        <v>303</v>
      </c>
      <c r="I15" s="70">
        <f>'[1]Schnitt'!I60</f>
        <v>116</v>
      </c>
      <c r="J15" s="74">
        <f>IF(E15&gt;=190,0,IF(E15&lt;=190,(190-E15)*0.75))</f>
        <v>68</v>
      </c>
      <c r="K15" s="81">
        <f>'[1]Schnitt'!BI60</f>
        <v>0</v>
      </c>
      <c r="L15" s="88">
        <f>'[1]Schnitt'!BJ60</f>
        <v>0</v>
      </c>
      <c r="M15" s="82">
        <f>'[1]Schnitt'!BK60</f>
        <v>0</v>
      </c>
    </row>
  </sheetData>
  <sheetProtection/>
  <mergeCells count="1">
    <mergeCell ref="K1:M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1">
      <selection activeCell="F30" sqref="F30"/>
    </sheetView>
  </sheetViews>
  <sheetFormatPr defaultColWidth="11.421875" defaultRowHeight="12.75"/>
  <cols>
    <col min="1" max="1" width="7.140625" style="0" customWidth="1"/>
    <col min="2" max="2" width="15.57421875" style="0" customWidth="1"/>
    <col min="3" max="3" width="11.8515625" style="0" customWidth="1"/>
    <col min="4" max="4" width="21.7109375" style="65" customWidth="1"/>
    <col min="5" max="5" width="11.0039062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9.28125" style="0" customWidth="1"/>
    <col min="11" max="16" width="6.7109375" style="0" customWidth="1"/>
  </cols>
  <sheetData>
    <row r="1" spans="1:13" ht="48.75" customHeight="1" thickBot="1">
      <c r="A1" s="47"/>
      <c r="B1" s="48" t="s">
        <v>81</v>
      </c>
      <c r="C1" s="49"/>
      <c r="D1" s="50"/>
      <c r="E1" s="51"/>
      <c r="F1" s="52"/>
      <c r="G1" s="52"/>
      <c r="H1" s="53"/>
      <c r="I1" s="54"/>
      <c r="J1" s="55"/>
      <c r="K1" s="108" t="s">
        <v>133</v>
      </c>
      <c r="L1" s="109"/>
      <c r="M1" s="110"/>
    </row>
    <row r="2" spans="1:14" ht="30.75" thickBot="1">
      <c r="A2" s="56" t="s">
        <v>0</v>
      </c>
      <c r="B2" s="57" t="s">
        <v>22</v>
      </c>
      <c r="C2" s="57" t="s">
        <v>23</v>
      </c>
      <c r="D2" s="57" t="s">
        <v>24</v>
      </c>
      <c r="E2" s="57" t="s">
        <v>6</v>
      </c>
      <c r="F2" s="57" t="s">
        <v>3</v>
      </c>
      <c r="G2" s="57" t="s">
        <v>7</v>
      </c>
      <c r="H2" s="60" t="s">
        <v>5</v>
      </c>
      <c r="I2" s="60" t="s">
        <v>25</v>
      </c>
      <c r="J2" s="62" t="s">
        <v>38</v>
      </c>
      <c r="K2" s="63" t="s">
        <v>50</v>
      </c>
      <c r="L2" s="64" t="s">
        <v>51</v>
      </c>
      <c r="M2" s="57" t="s">
        <v>52</v>
      </c>
      <c r="N2" t="s">
        <v>20</v>
      </c>
    </row>
    <row r="3" spans="1:13" s="9" customFormat="1" ht="21" thickBot="1">
      <c r="A3" s="61">
        <f aca="true" t="shared" si="0" ref="A3:A26">ROW()-2</f>
        <v>1</v>
      </c>
      <c r="B3" s="66" t="s">
        <v>27</v>
      </c>
      <c r="C3" s="67" t="s">
        <v>99</v>
      </c>
      <c r="D3" s="68" t="s">
        <v>39</v>
      </c>
      <c r="E3" s="69">
        <f>'[1]Schnitt'!E19</f>
        <v>206.7037037037037</v>
      </c>
      <c r="F3" s="70">
        <f>'[1]Schnitt'!F19</f>
        <v>5581</v>
      </c>
      <c r="G3" s="71">
        <f>'[1]Schnitt'!G19</f>
        <v>27</v>
      </c>
      <c r="H3" s="72">
        <f>'[1]Schnitt'!H19</f>
        <v>678</v>
      </c>
      <c r="I3" s="73">
        <f>'[1]Schnitt'!I19</f>
        <v>257</v>
      </c>
      <c r="J3" s="74">
        <f aca="true" t="shared" si="1" ref="J3:J26">IF(E3&gt;=190,0,IF(E3&lt;=190,(190-E3)*0.75))</f>
        <v>0</v>
      </c>
      <c r="K3" s="75">
        <f>'[1]Schnitt'!BI19</f>
        <v>185</v>
      </c>
      <c r="L3" s="76">
        <f>'[1]Schnitt'!BJ19</f>
        <v>202</v>
      </c>
      <c r="M3" s="77">
        <f>'[1]Schnitt'!BK19</f>
        <v>220</v>
      </c>
    </row>
    <row r="4" spans="1:13" s="9" customFormat="1" ht="21" thickBot="1">
      <c r="A4" s="61">
        <f t="shared" si="0"/>
        <v>2</v>
      </c>
      <c r="B4" s="66" t="s">
        <v>53</v>
      </c>
      <c r="C4" s="67" t="s">
        <v>54</v>
      </c>
      <c r="D4" s="78" t="s">
        <v>15</v>
      </c>
      <c r="E4" s="69">
        <f>'[1]Schnitt'!E8</f>
        <v>206.6</v>
      </c>
      <c r="F4" s="70">
        <f>'[1]Schnitt'!F8</f>
        <v>10330</v>
      </c>
      <c r="G4" s="71">
        <f>'[1]Schnitt'!G8</f>
        <v>50</v>
      </c>
      <c r="H4" s="79">
        <f>'[1]Schnitt'!H8</f>
        <v>775</v>
      </c>
      <c r="I4" s="80">
        <f>'[1]Schnitt'!I8</f>
        <v>284</v>
      </c>
      <c r="J4" s="74">
        <f t="shared" si="1"/>
        <v>0</v>
      </c>
      <c r="K4" s="81">
        <f>'[1]Schnitt'!BI8</f>
        <v>169</v>
      </c>
      <c r="L4" s="76">
        <f>'[1]Schnitt'!BJ8</f>
        <v>213</v>
      </c>
      <c r="M4" s="82">
        <f>'[1]Schnitt'!BK8</f>
        <v>168</v>
      </c>
    </row>
    <row r="5" spans="1:13" s="9" customFormat="1" ht="21" thickBot="1">
      <c r="A5" s="61">
        <f t="shared" si="0"/>
        <v>3</v>
      </c>
      <c r="B5" s="93" t="s">
        <v>84</v>
      </c>
      <c r="C5" s="83" t="s">
        <v>85</v>
      </c>
      <c r="D5" s="78" t="s">
        <v>82</v>
      </c>
      <c r="E5" s="69">
        <f>'[1]Schnitt'!E46</f>
        <v>203.2888888888889</v>
      </c>
      <c r="F5" s="70">
        <f>'[1]Schnitt'!F46</f>
        <v>9148</v>
      </c>
      <c r="G5" s="71">
        <f>'[1]Schnitt'!G46</f>
        <v>45</v>
      </c>
      <c r="H5" s="70">
        <f>'[1]Schnitt'!H46</f>
        <v>688</v>
      </c>
      <c r="I5" s="76">
        <f>'[1]Schnitt'!I46</f>
        <v>261</v>
      </c>
      <c r="J5" s="74">
        <f t="shared" si="1"/>
        <v>0</v>
      </c>
      <c r="K5" s="81">
        <f>'[1]Schnitt'!BI46</f>
        <v>192</v>
      </c>
      <c r="L5" s="76">
        <f>'[1]Schnitt'!BJ46</f>
        <v>177</v>
      </c>
      <c r="M5" s="82">
        <f>'[1]Schnitt'!BK46</f>
        <v>217</v>
      </c>
    </row>
    <row r="6" spans="1:13" s="9" customFormat="1" ht="20.25">
      <c r="A6" s="58">
        <f t="shared" si="0"/>
        <v>4</v>
      </c>
      <c r="B6" s="83" t="s">
        <v>55</v>
      </c>
      <c r="C6" s="67" t="s">
        <v>56</v>
      </c>
      <c r="D6" s="78" t="s">
        <v>13</v>
      </c>
      <c r="E6" s="69">
        <f>'[1]Schnitt'!E20</f>
        <v>199.83333333333334</v>
      </c>
      <c r="F6" s="70">
        <f>'[1]Schnitt'!F20</f>
        <v>10791</v>
      </c>
      <c r="G6" s="71">
        <f>'[1]Schnitt'!G20</f>
        <v>54</v>
      </c>
      <c r="H6" s="76">
        <f>'[1]Schnitt'!H20</f>
        <v>698</v>
      </c>
      <c r="I6" s="84">
        <f>'[1]Schnitt'!I20</f>
        <v>279</v>
      </c>
      <c r="J6" s="74">
        <f t="shared" si="1"/>
        <v>0</v>
      </c>
      <c r="K6" s="81">
        <f>'[1]Schnitt'!BI20</f>
        <v>175</v>
      </c>
      <c r="L6" s="76">
        <f>'[1]Schnitt'!BJ20</f>
        <v>174</v>
      </c>
      <c r="M6" s="82">
        <f>'[1]Schnitt'!BK20</f>
        <v>209</v>
      </c>
    </row>
    <row r="7" spans="1:13" s="9" customFormat="1" ht="20.25">
      <c r="A7" s="59">
        <f t="shared" si="0"/>
        <v>5</v>
      </c>
      <c r="B7" s="83" t="s">
        <v>27</v>
      </c>
      <c r="C7" s="67" t="s">
        <v>28</v>
      </c>
      <c r="D7" s="85" t="s">
        <v>9</v>
      </c>
      <c r="E7" s="69">
        <f>'[1]Schnitt'!E3</f>
        <v>192.97435897435898</v>
      </c>
      <c r="F7" s="70">
        <f>'[1]Schnitt'!F3</f>
        <v>7526</v>
      </c>
      <c r="G7" s="71">
        <f>'[1]Schnitt'!G3</f>
        <v>39</v>
      </c>
      <c r="H7" s="86">
        <f>'[1]Schnitt'!H3</f>
        <v>673</v>
      </c>
      <c r="I7" s="79">
        <f>'[1]Schnitt'!I3</f>
        <v>267</v>
      </c>
      <c r="J7" s="74">
        <f t="shared" si="1"/>
        <v>0</v>
      </c>
      <c r="K7" s="81">
        <f>'[1]Schnitt'!BI3</f>
        <v>0</v>
      </c>
      <c r="L7" s="87">
        <f>'[1]Schnitt'!BJ3</f>
        <v>0</v>
      </c>
      <c r="M7" s="82">
        <f>'[1]Schnitt'!BK3</f>
        <v>0</v>
      </c>
    </row>
    <row r="8" spans="1:13" s="9" customFormat="1" ht="20.25">
      <c r="A8" s="58">
        <f t="shared" si="0"/>
        <v>6</v>
      </c>
      <c r="B8" s="83" t="s">
        <v>29</v>
      </c>
      <c r="C8" s="83" t="s">
        <v>30</v>
      </c>
      <c r="D8" s="78" t="s">
        <v>9</v>
      </c>
      <c r="E8" s="69">
        <f>'[1]Schnitt'!E4</f>
        <v>192.62962962962962</v>
      </c>
      <c r="F8" s="70">
        <f>'[1]Schnitt'!F4</f>
        <v>10402</v>
      </c>
      <c r="G8" s="71">
        <f>'[1]Schnitt'!G4</f>
        <v>54</v>
      </c>
      <c r="H8" s="76">
        <f>'[1]Schnitt'!H4</f>
        <v>697</v>
      </c>
      <c r="I8" s="70">
        <f>'[1]Schnitt'!I4</f>
        <v>249</v>
      </c>
      <c r="J8" s="74">
        <f t="shared" si="1"/>
        <v>0</v>
      </c>
      <c r="K8" s="81">
        <f>'[1]Schnitt'!BI4</f>
        <v>153</v>
      </c>
      <c r="L8" s="88">
        <f>'[1]Schnitt'!BJ4</f>
        <v>175</v>
      </c>
      <c r="M8" s="82">
        <f>'[1]Schnitt'!BK4</f>
        <v>190</v>
      </c>
    </row>
    <row r="9" spans="1:13" s="9" customFormat="1" ht="20.25">
      <c r="A9" s="59">
        <f t="shared" si="0"/>
        <v>7</v>
      </c>
      <c r="B9" s="83" t="s">
        <v>75</v>
      </c>
      <c r="C9" s="83" t="s">
        <v>76</v>
      </c>
      <c r="D9" s="78" t="s">
        <v>15</v>
      </c>
      <c r="E9" s="69">
        <f>'[1]Schnitt'!E12</f>
        <v>191.64814814814815</v>
      </c>
      <c r="F9" s="70">
        <f>'[1]Schnitt'!F12</f>
        <v>10349</v>
      </c>
      <c r="G9" s="71">
        <f>'[1]Schnitt'!G12</f>
        <v>54</v>
      </c>
      <c r="H9" s="76">
        <f>'[1]Schnitt'!H12</f>
        <v>678</v>
      </c>
      <c r="I9" s="76">
        <f>'[1]Schnitt'!I12</f>
        <v>257</v>
      </c>
      <c r="J9" s="74">
        <f t="shared" si="1"/>
        <v>0</v>
      </c>
      <c r="K9" s="81">
        <f>'[1]Schnitt'!BI12</f>
        <v>187</v>
      </c>
      <c r="L9" s="88">
        <f>'[1]Schnitt'!BJ12</f>
        <v>166</v>
      </c>
      <c r="M9" s="82">
        <f>'[1]Schnitt'!BK12</f>
        <v>203</v>
      </c>
    </row>
    <row r="10" spans="1:13" s="10" customFormat="1" ht="20.25">
      <c r="A10" s="58">
        <f t="shared" si="0"/>
        <v>8</v>
      </c>
      <c r="B10" s="83" t="s">
        <v>63</v>
      </c>
      <c r="C10" s="83" t="s">
        <v>58</v>
      </c>
      <c r="D10" s="78" t="s">
        <v>82</v>
      </c>
      <c r="E10" s="69">
        <f>'[1]Schnitt'!E49</f>
        <v>189.70833333333334</v>
      </c>
      <c r="F10" s="70">
        <f>'[1]Schnitt'!F49</f>
        <v>9106</v>
      </c>
      <c r="G10" s="71">
        <f>'[1]Schnitt'!G49</f>
        <v>48</v>
      </c>
      <c r="H10" s="76">
        <f>'[1]Schnitt'!H49</f>
        <v>663</v>
      </c>
      <c r="I10" s="76">
        <f>'[1]Schnitt'!I49</f>
        <v>246</v>
      </c>
      <c r="J10" s="74">
        <f t="shared" si="1"/>
        <v>0.2187499999999929</v>
      </c>
      <c r="K10" s="81">
        <f>'[1]Schnitt'!BI49</f>
        <v>207</v>
      </c>
      <c r="L10" s="88">
        <f>'[1]Schnitt'!BJ49</f>
        <v>207</v>
      </c>
      <c r="M10" s="82">
        <f>'[1]Schnitt'!BK49</f>
        <v>157</v>
      </c>
    </row>
    <row r="11" spans="1:13" s="10" customFormat="1" ht="20.25">
      <c r="A11" s="59">
        <f t="shared" si="0"/>
        <v>9</v>
      </c>
      <c r="B11" s="83" t="s">
        <v>101</v>
      </c>
      <c r="C11" s="83" t="s">
        <v>102</v>
      </c>
      <c r="D11" s="78" t="s">
        <v>39</v>
      </c>
      <c r="E11" s="69">
        <f>'[1]Schnitt'!E38</f>
        <v>188.84444444444443</v>
      </c>
      <c r="F11" s="70">
        <f>'[1]Schnitt'!F38</f>
        <v>8498</v>
      </c>
      <c r="G11" s="71">
        <f>'[1]Schnitt'!G38</f>
        <v>45</v>
      </c>
      <c r="H11" s="76">
        <f>'[1]Schnitt'!H38</f>
        <v>636</v>
      </c>
      <c r="I11" s="76">
        <f>'[1]Schnitt'!I38</f>
        <v>253</v>
      </c>
      <c r="J11" s="74">
        <f t="shared" si="1"/>
        <v>0.8666666666666742</v>
      </c>
      <c r="K11" s="81">
        <f>'[1]Schnitt'!BI38</f>
        <v>212</v>
      </c>
      <c r="L11" s="88">
        <f>'[1]Schnitt'!BJ38</f>
        <v>191</v>
      </c>
      <c r="M11" s="82">
        <f>'[1]Schnitt'!BK38</f>
        <v>148</v>
      </c>
    </row>
    <row r="12" spans="1:13" s="9" customFormat="1" ht="20.25">
      <c r="A12" s="58">
        <f t="shared" si="0"/>
        <v>10</v>
      </c>
      <c r="B12" s="83" t="s">
        <v>64</v>
      </c>
      <c r="C12" s="83" t="s">
        <v>45</v>
      </c>
      <c r="D12" s="78" t="s">
        <v>82</v>
      </c>
      <c r="E12" s="69">
        <f>'[1]Schnitt'!E52</f>
        <v>180.69444444444446</v>
      </c>
      <c r="F12" s="70">
        <f>'[1]Schnitt'!F52</f>
        <v>6505</v>
      </c>
      <c r="G12" s="71">
        <f>'[1]Schnitt'!G52</f>
        <v>36</v>
      </c>
      <c r="H12" s="76">
        <f>'[1]Schnitt'!H52</f>
        <v>624</v>
      </c>
      <c r="I12" s="84">
        <f>'[1]Schnitt'!I52</f>
        <v>264</v>
      </c>
      <c r="J12" s="74">
        <f t="shared" si="1"/>
        <v>6.979166666666657</v>
      </c>
      <c r="K12" s="81">
        <f>'[1]Schnitt'!BI52</f>
        <v>148</v>
      </c>
      <c r="L12" s="88">
        <f>'[1]Schnitt'!BJ52</f>
        <v>142</v>
      </c>
      <c r="M12" s="82">
        <f>'[1]Schnitt'!BK52</f>
        <v>183</v>
      </c>
    </row>
    <row r="13" spans="1:16" s="10" customFormat="1" ht="20.25">
      <c r="A13" s="59">
        <f t="shared" si="0"/>
        <v>11</v>
      </c>
      <c r="B13" s="83" t="s">
        <v>70</v>
      </c>
      <c r="C13" s="83" t="s">
        <v>71</v>
      </c>
      <c r="D13" s="78" t="s">
        <v>9</v>
      </c>
      <c r="E13" s="69">
        <f>'[1]Schnitt'!E7</f>
        <v>180.06666666666666</v>
      </c>
      <c r="F13" s="70">
        <f>'[1]Schnitt'!F7</f>
        <v>8103</v>
      </c>
      <c r="G13" s="71">
        <f>'[1]Schnitt'!G7</f>
        <v>45</v>
      </c>
      <c r="H13" s="86">
        <f>'[1]Schnitt'!H7</f>
        <v>589</v>
      </c>
      <c r="I13" s="89">
        <f>'[1]Schnitt'!I7</f>
        <v>224</v>
      </c>
      <c r="J13" s="74">
        <f t="shared" si="1"/>
        <v>7.450000000000003</v>
      </c>
      <c r="K13" s="81">
        <f>'[1]Schnitt'!BI7</f>
        <v>147</v>
      </c>
      <c r="L13" s="88">
        <f>'[1]Schnitt'!BJ7</f>
        <v>204</v>
      </c>
      <c r="M13" s="82">
        <f>'[1]Schnitt'!BK7</f>
        <v>169</v>
      </c>
      <c r="P13" s="10" t="s">
        <v>20</v>
      </c>
    </row>
    <row r="14" spans="1:13" s="10" customFormat="1" ht="20.25">
      <c r="A14" s="58">
        <f t="shared" si="0"/>
        <v>12</v>
      </c>
      <c r="B14" s="83" t="s">
        <v>65</v>
      </c>
      <c r="C14" s="83" t="s">
        <v>61</v>
      </c>
      <c r="D14" s="78" t="s">
        <v>67</v>
      </c>
      <c r="E14" s="69">
        <f>'[1]Schnitt'!E54</f>
        <v>177.11111111111111</v>
      </c>
      <c r="F14" s="70">
        <f>'[1]Schnitt'!F54</f>
        <v>9564</v>
      </c>
      <c r="G14" s="71">
        <f>'[1]Schnitt'!G54</f>
        <v>54</v>
      </c>
      <c r="H14" s="86">
        <f>'[1]Schnitt'!H54</f>
        <v>594</v>
      </c>
      <c r="I14" s="89">
        <f>'[1]Schnitt'!I54</f>
        <v>244</v>
      </c>
      <c r="J14" s="74">
        <f t="shared" si="1"/>
        <v>9.666666666666664</v>
      </c>
      <c r="K14" s="81">
        <f>'[1]Schnitt'!BI54</f>
        <v>149</v>
      </c>
      <c r="L14" s="88">
        <f>'[1]Schnitt'!BJ54</f>
        <v>203</v>
      </c>
      <c r="M14" s="82">
        <f>'[1]Schnitt'!BK54</f>
        <v>212</v>
      </c>
    </row>
    <row r="15" spans="1:13" s="9" customFormat="1" ht="20.25">
      <c r="A15" s="59">
        <f t="shared" si="0"/>
        <v>13</v>
      </c>
      <c r="B15" s="83" t="s">
        <v>65</v>
      </c>
      <c r="C15" s="83" t="s">
        <v>68</v>
      </c>
      <c r="D15" s="78" t="s">
        <v>67</v>
      </c>
      <c r="E15" s="69">
        <f>'[1]Schnitt'!E55</f>
        <v>172.52083333333334</v>
      </c>
      <c r="F15" s="70">
        <f>'[1]Schnitt'!F55</f>
        <v>8281</v>
      </c>
      <c r="G15" s="71">
        <f>'[1]Schnitt'!G55</f>
        <v>48</v>
      </c>
      <c r="H15" s="86">
        <f>'[1]Schnitt'!H55</f>
        <v>618</v>
      </c>
      <c r="I15" s="79">
        <f>'[1]Schnitt'!I55</f>
        <v>227</v>
      </c>
      <c r="J15" s="74">
        <f t="shared" si="1"/>
        <v>13.109374999999993</v>
      </c>
      <c r="K15" s="81">
        <f>'[1]Schnitt'!BI55</f>
        <v>0</v>
      </c>
      <c r="L15" s="88">
        <f>'[1]Schnitt'!BJ55</f>
        <v>0</v>
      </c>
      <c r="M15" s="82">
        <f>'[1]Schnitt'!BK55</f>
        <v>0</v>
      </c>
    </row>
    <row r="16" spans="1:13" s="10" customFormat="1" ht="20.25">
      <c r="A16" s="58">
        <f t="shared" si="0"/>
        <v>14</v>
      </c>
      <c r="B16" s="83" t="s">
        <v>59</v>
      </c>
      <c r="C16" s="83" t="s">
        <v>57</v>
      </c>
      <c r="D16" s="78" t="s">
        <v>15</v>
      </c>
      <c r="E16" s="69">
        <f>'[1]Schnitt'!E5</f>
        <v>169.15151515151516</v>
      </c>
      <c r="F16" s="70">
        <f>'[1]Schnitt'!F5</f>
        <v>5582</v>
      </c>
      <c r="G16" s="71">
        <f>'[1]Schnitt'!G5</f>
        <v>33</v>
      </c>
      <c r="H16" s="86">
        <f>'[1]Schnitt'!H5</f>
        <v>573</v>
      </c>
      <c r="I16" s="79">
        <f>'[1]Schnitt'!I5</f>
        <v>231</v>
      </c>
      <c r="J16" s="74">
        <f t="shared" si="1"/>
        <v>15.636363636363633</v>
      </c>
      <c r="K16" s="81">
        <f>'[1]Schnitt'!BI5</f>
        <v>0</v>
      </c>
      <c r="L16" s="88">
        <f>'[1]Schnitt'!BJ5</f>
        <v>0</v>
      </c>
      <c r="M16" s="82">
        <f>'[1]Schnitt'!BK5</f>
        <v>0</v>
      </c>
    </row>
    <row r="17" spans="1:13" s="9" customFormat="1" ht="20.25">
      <c r="A17" s="59">
        <f t="shared" si="0"/>
        <v>15</v>
      </c>
      <c r="B17" s="83" t="s">
        <v>31</v>
      </c>
      <c r="C17" s="83" t="s">
        <v>26</v>
      </c>
      <c r="D17" s="78" t="s">
        <v>83</v>
      </c>
      <c r="E17" s="69">
        <f>'[1]Schnitt'!E47</f>
        <v>168.76190476190476</v>
      </c>
      <c r="F17" s="70">
        <f>'[1]Schnitt'!F47</f>
        <v>7088</v>
      </c>
      <c r="G17" s="71">
        <f>'[1]Schnitt'!G47</f>
        <v>42</v>
      </c>
      <c r="H17" s="76">
        <f>'[1]Schnitt'!H47</f>
        <v>567</v>
      </c>
      <c r="I17" s="70">
        <f>'[1]Schnitt'!I47</f>
        <v>230</v>
      </c>
      <c r="J17" s="74">
        <f t="shared" si="1"/>
        <v>15.92857142857143</v>
      </c>
      <c r="K17" s="81">
        <f>'[1]Schnitt'!BI47</f>
        <v>0</v>
      </c>
      <c r="L17" s="88">
        <f>'[1]Schnitt'!BJ47</f>
        <v>0</v>
      </c>
      <c r="M17" s="82">
        <f>'[1]Schnitt'!BK47</f>
        <v>0</v>
      </c>
    </row>
    <row r="18" spans="1:13" s="9" customFormat="1" ht="20.25">
      <c r="A18" s="58">
        <f t="shared" si="0"/>
        <v>16</v>
      </c>
      <c r="B18" s="83" t="s">
        <v>33</v>
      </c>
      <c r="C18" s="67" t="s">
        <v>34</v>
      </c>
      <c r="D18" s="78" t="s">
        <v>13</v>
      </c>
      <c r="E18" s="69">
        <f>'[1]Schnitt'!E22</f>
        <v>165.7962962962963</v>
      </c>
      <c r="F18" s="70">
        <f>'[1]Schnitt'!F22</f>
        <v>8953</v>
      </c>
      <c r="G18" s="71">
        <f>'[1]Schnitt'!G22</f>
        <v>54</v>
      </c>
      <c r="H18" s="76">
        <f>'[1]Schnitt'!H22</f>
        <v>583</v>
      </c>
      <c r="I18" s="76">
        <f>'[1]Schnitt'!I22</f>
        <v>227</v>
      </c>
      <c r="J18" s="74">
        <f t="shared" si="1"/>
        <v>18.15277777777777</v>
      </c>
      <c r="K18" s="81">
        <f>'[1]Schnitt'!BI22</f>
        <v>214</v>
      </c>
      <c r="L18" s="88">
        <f>'[1]Schnitt'!BJ22</f>
        <v>168</v>
      </c>
      <c r="M18" s="82">
        <f>'[1]Schnitt'!BK22</f>
        <v>135</v>
      </c>
    </row>
    <row r="19" spans="1:13" s="9" customFormat="1" ht="20.25">
      <c r="A19" s="59">
        <f t="shared" si="0"/>
        <v>17</v>
      </c>
      <c r="B19" s="83" t="s">
        <v>101</v>
      </c>
      <c r="C19" s="67" t="s">
        <v>116</v>
      </c>
      <c r="D19" s="78" t="s">
        <v>83</v>
      </c>
      <c r="E19" s="69">
        <f>'[1]Schnitt'!E39</f>
        <v>164.84444444444443</v>
      </c>
      <c r="F19" s="70">
        <f>'[1]Schnitt'!F39</f>
        <v>7418</v>
      </c>
      <c r="G19" s="71">
        <f>'[1]Schnitt'!G39</f>
        <v>45</v>
      </c>
      <c r="H19" s="76">
        <f>'[1]Schnitt'!H39</f>
        <v>593</v>
      </c>
      <c r="I19" s="76">
        <f>'[1]Schnitt'!I39</f>
        <v>206</v>
      </c>
      <c r="J19" s="74">
        <f t="shared" si="1"/>
        <v>18.866666666666674</v>
      </c>
      <c r="K19" s="81">
        <f>'[1]Schnitt'!BI39</f>
        <v>136</v>
      </c>
      <c r="L19" s="88">
        <f>'[1]Schnitt'!BJ39</f>
        <v>169</v>
      </c>
      <c r="M19" s="82">
        <f>'[1]Schnitt'!BK39</f>
        <v>205</v>
      </c>
    </row>
    <row r="20" spans="1:13" s="9" customFormat="1" ht="20.25">
      <c r="A20" s="58">
        <f t="shared" si="0"/>
        <v>18</v>
      </c>
      <c r="B20" s="83" t="s">
        <v>103</v>
      </c>
      <c r="C20" s="83" t="s">
        <v>49</v>
      </c>
      <c r="D20" s="78" t="s">
        <v>42</v>
      </c>
      <c r="E20" s="69">
        <f>'[1]Schnitt'!E18</f>
        <v>164.1851851851852</v>
      </c>
      <c r="F20" s="70">
        <f>'[1]Schnitt'!F18</f>
        <v>4433</v>
      </c>
      <c r="G20" s="71">
        <f>'[1]Schnitt'!G18</f>
        <v>27</v>
      </c>
      <c r="H20" s="76">
        <f>'[1]Schnitt'!H18</f>
        <v>521</v>
      </c>
      <c r="I20" s="76">
        <f>'[1]Schnitt'!I18</f>
        <v>212</v>
      </c>
      <c r="J20" s="74">
        <f t="shared" si="1"/>
        <v>19.361111111111107</v>
      </c>
      <c r="K20" s="81">
        <f>'[1]Schnitt'!BI18</f>
        <v>163</v>
      </c>
      <c r="L20" s="88">
        <f>'[1]Schnitt'!BJ18</f>
        <v>135</v>
      </c>
      <c r="M20" s="82">
        <f>'[1]Schnitt'!BK18</f>
        <v>160</v>
      </c>
    </row>
    <row r="21" spans="1:13" s="9" customFormat="1" ht="20.25">
      <c r="A21" s="59">
        <f t="shared" si="0"/>
        <v>19</v>
      </c>
      <c r="B21" s="83" t="s">
        <v>73</v>
      </c>
      <c r="C21" s="83" t="s">
        <v>74</v>
      </c>
      <c r="D21" s="78" t="s">
        <v>39</v>
      </c>
      <c r="E21" s="69">
        <f>'[1]Schnitt'!E23</f>
        <v>158.76666666666668</v>
      </c>
      <c r="F21" s="70">
        <f>'[1]Schnitt'!F23</f>
        <v>4763</v>
      </c>
      <c r="G21" s="71">
        <f>'[1]Schnitt'!G23</f>
        <v>30</v>
      </c>
      <c r="H21" s="84">
        <f>'[1]Schnitt'!H23</f>
        <v>543</v>
      </c>
      <c r="I21" s="76">
        <f>'[1]Schnitt'!I23</f>
        <v>211</v>
      </c>
      <c r="J21" s="74">
        <f t="shared" si="1"/>
        <v>23.42499999999999</v>
      </c>
      <c r="K21" s="81">
        <f>'[1]Schnitt'!BI23</f>
        <v>0</v>
      </c>
      <c r="L21" s="87">
        <f>'[1]Schnitt'!BJ23</f>
        <v>0</v>
      </c>
      <c r="M21" s="82">
        <f>'[1]Schnitt'!BK23</f>
        <v>0</v>
      </c>
    </row>
    <row r="22" spans="1:13" s="9" customFormat="1" ht="20.25">
      <c r="A22" s="58">
        <f t="shared" si="0"/>
        <v>20</v>
      </c>
      <c r="B22" s="83" t="s">
        <v>97</v>
      </c>
      <c r="C22" s="83" t="s">
        <v>98</v>
      </c>
      <c r="D22" s="78" t="s">
        <v>39</v>
      </c>
      <c r="E22" s="69">
        <f>'[1]Schnitt'!E44</f>
        <v>156.48717948717947</v>
      </c>
      <c r="F22" s="70">
        <f>'[1]Schnitt'!F44</f>
        <v>6103</v>
      </c>
      <c r="G22" s="71">
        <f>'[1]Schnitt'!G44</f>
        <v>39</v>
      </c>
      <c r="H22" s="89">
        <f>'[1]Schnitt'!H44</f>
        <v>541</v>
      </c>
      <c r="I22" s="90">
        <f>'[1]Schnitt'!I44</f>
        <v>223</v>
      </c>
      <c r="J22" s="74">
        <f t="shared" si="1"/>
        <v>25.134615384615394</v>
      </c>
      <c r="K22" s="81">
        <f>'[1]Schnitt'!BI44</f>
        <v>137</v>
      </c>
      <c r="L22" s="88">
        <f>'[1]Schnitt'!BJ44</f>
        <v>169</v>
      </c>
      <c r="M22" s="82">
        <f>'[1]Schnitt'!BK44</f>
        <v>166</v>
      </c>
    </row>
    <row r="23" spans="1:13" ht="20.25">
      <c r="A23" s="59">
        <f t="shared" si="0"/>
        <v>21</v>
      </c>
      <c r="B23" s="83" t="s">
        <v>65</v>
      </c>
      <c r="C23" s="83" t="s">
        <v>66</v>
      </c>
      <c r="D23" s="78" t="s">
        <v>67</v>
      </c>
      <c r="E23" s="69">
        <f>'[1]Schnitt'!E53</f>
        <v>148.61111111111111</v>
      </c>
      <c r="F23" s="70">
        <f>'[1]Schnitt'!F53</f>
        <v>8025</v>
      </c>
      <c r="G23" s="70">
        <f>'[1]Schnitt'!G53</f>
        <v>54</v>
      </c>
      <c r="H23" s="92">
        <f>'[1]Schnitt'!H53</f>
        <v>572</v>
      </c>
      <c r="I23" s="70">
        <f>'[1]Schnitt'!I53</f>
        <v>226</v>
      </c>
      <c r="J23" s="74">
        <f t="shared" si="1"/>
        <v>31.041666666666664</v>
      </c>
      <c r="K23" s="81">
        <f>'[1]Schnitt'!BI53</f>
        <v>136</v>
      </c>
      <c r="L23" s="88">
        <f>'[1]Schnitt'!BJ53</f>
        <v>161</v>
      </c>
      <c r="M23" s="82">
        <f>'[1]Schnitt'!BK53</f>
        <v>89</v>
      </c>
    </row>
    <row r="24" spans="1:13" ht="20.25">
      <c r="A24" s="58">
        <f t="shared" si="0"/>
        <v>22</v>
      </c>
      <c r="B24" s="83" t="s">
        <v>108</v>
      </c>
      <c r="C24" s="83" t="s">
        <v>109</v>
      </c>
      <c r="D24" s="78" t="s">
        <v>90</v>
      </c>
      <c r="E24" s="69">
        <f>'[1]Schnitt'!E51</f>
        <v>148.46666666666667</v>
      </c>
      <c r="F24" s="70">
        <f>'[1]Schnitt'!F51</f>
        <v>4454</v>
      </c>
      <c r="G24" s="71">
        <f>'[1]Schnitt'!G51</f>
        <v>30</v>
      </c>
      <c r="H24" s="79">
        <f>'[1]Schnitt'!H51</f>
        <v>516</v>
      </c>
      <c r="I24" s="82">
        <f>'[1]Schnitt'!I51</f>
        <v>214</v>
      </c>
      <c r="J24" s="74">
        <f t="shared" si="1"/>
        <v>31.15</v>
      </c>
      <c r="K24" s="81">
        <f>'[1]Schnitt'!BI51</f>
        <v>149</v>
      </c>
      <c r="L24" s="88">
        <f>'[1]Schnitt'!BJ51</f>
        <v>198</v>
      </c>
      <c r="M24" s="82">
        <f>'[1]Schnitt'!BK51</f>
        <v>116</v>
      </c>
    </row>
    <row r="25" spans="1:13" ht="20.25">
      <c r="A25" s="59">
        <f t="shared" si="0"/>
        <v>23</v>
      </c>
      <c r="B25" s="83" t="s">
        <v>48</v>
      </c>
      <c r="C25" s="83" t="s">
        <v>49</v>
      </c>
      <c r="D25" s="78" t="s">
        <v>42</v>
      </c>
      <c r="E25" s="69">
        <f>'[1]Schnitt'!E15</f>
        <v>147.0625</v>
      </c>
      <c r="F25" s="70">
        <f>'[1]Schnitt'!F15</f>
        <v>7059</v>
      </c>
      <c r="G25" s="71">
        <f>'[1]Schnitt'!G15</f>
        <v>48</v>
      </c>
      <c r="H25" s="73">
        <f>'[1]Schnitt'!H15</f>
        <v>507</v>
      </c>
      <c r="I25" s="82">
        <f>'[1]Schnitt'!I15</f>
        <v>224</v>
      </c>
      <c r="J25" s="74">
        <f t="shared" si="1"/>
        <v>32.203125</v>
      </c>
      <c r="K25" s="81">
        <f>'[1]Schnitt'!BI15</f>
        <v>118</v>
      </c>
      <c r="L25" s="88">
        <f>'[1]Schnitt'!BJ15</f>
        <v>131</v>
      </c>
      <c r="M25" s="82">
        <f>'[1]Schnitt'!BK15</f>
        <v>128</v>
      </c>
    </row>
    <row r="26" spans="1:13" ht="20.25">
      <c r="A26" s="58">
        <f t="shared" si="0"/>
        <v>24</v>
      </c>
      <c r="B26" s="83" t="s">
        <v>36</v>
      </c>
      <c r="C26" s="83" t="s">
        <v>37</v>
      </c>
      <c r="D26" s="78" t="s">
        <v>62</v>
      </c>
      <c r="E26" s="69">
        <f>'[1]Schnitt'!E33</f>
        <v>138.83333333333334</v>
      </c>
      <c r="F26" s="70">
        <f>'[1]Schnitt'!F33</f>
        <v>6664</v>
      </c>
      <c r="G26" s="70">
        <f>'[1]Schnitt'!G33</f>
        <v>48</v>
      </c>
      <c r="H26" s="70">
        <f>'[1]Schnitt'!H33</f>
        <v>487</v>
      </c>
      <c r="I26" s="70">
        <f>'[1]Schnitt'!I33</f>
        <v>191</v>
      </c>
      <c r="J26" s="74">
        <f t="shared" si="1"/>
        <v>38.37499999999999</v>
      </c>
      <c r="K26" s="81">
        <f>'[1]Schnitt'!BI33</f>
        <v>126</v>
      </c>
      <c r="L26" s="88">
        <f>'[1]Schnitt'!BJ33</f>
        <v>115</v>
      </c>
      <c r="M26" s="82">
        <f>'[1]Schnitt'!BK33</f>
        <v>116</v>
      </c>
    </row>
    <row r="27" spans="1:13" ht="21" thickBot="1">
      <c r="A27" s="59"/>
      <c r="B27" s="83"/>
      <c r="C27" s="83"/>
      <c r="D27" s="78"/>
      <c r="E27" s="69"/>
      <c r="F27" s="70"/>
      <c r="G27" s="70"/>
      <c r="H27" s="70"/>
      <c r="I27" s="70"/>
      <c r="J27" s="74"/>
      <c r="K27" s="81"/>
      <c r="L27" s="88"/>
      <c r="M27" s="82"/>
    </row>
    <row r="28" spans="1:13" ht="21" thickBot="1">
      <c r="A28" s="101"/>
      <c r="B28" s="83"/>
      <c r="C28" s="83"/>
      <c r="D28" s="103" t="s">
        <v>135</v>
      </c>
      <c r="E28" s="104"/>
      <c r="F28" s="70"/>
      <c r="G28" s="70"/>
      <c r="H28" s="70"/>
      <c r="I28" s="70"/>
      <c r="J28" s="74"/>
      <c r="K28" s="105"/>
      <c r="L28" s="106"/>
      <c r="M28" s="107"/>
    </row>
    <row r="29" spans="1:13" ht="20.25">
      <c r="A29" s="59"/>
      <c r="B29" s="83"/>
      <c r="C29" s="83"/>
      <c r="D29" s="78"/>
      <c r="E29" s="69"/>
      <c r="F29" s="70"/>
      <c r="G29" s="70"/>
      <c r="H29" s="70"/>
      <c r="I29" s="70"/>
      <c r="J29" s="74"/>
      <c r="K29" s="81"/>
      <c r="L29" s="88"/>
      <c r="M29" s="82"/>
    </row>
    <row r="30" spans="1:13" ht="20.25">
      <c r="A30" s="101"/>
      <c r="B30" s="83" t="s">
        <v>117</v>
      </c>
      <c r="C30" s="83" t="s">
        <v>118</v>
      </c>
      <c r="D30" s="78" t="s">
        <v>9</v>
      </c>
      <c r="E30" s="69">
        <f>'[1]Schnitt'!E11</f>
        <v>205.44444444444446</v>
      </c>
      <c r="F30" s="70">
        <f>'[1]Schnitt'!F11</f>
        <v>1849</v>
      </c>
      <c r="G30" s="70">
        <f>'[1]Schnitt'!G11</f>
        <v>9</v>
      </c>
      <c r="H30" s="70">
        <f>'[1]Schnitt'!H11</f>
        <v>636</v>
      </c>
      <c r="I30" s="70">
        <f>'[1]Schnitt'!I11</f>
        <v>236</v>
      </c>
      <c r="J30" s="74">
        <f aca="true" t="shared" si="2" ref="J30:J45">IF(E30&gt;=190,0,IF(E30&lt;=190,(190-E30)*0.75))</f>
        <v>0</v>
      </c>
      <c r="K30" s="81">
        <f>'[1]Schnitt'!BI11</f>
        <v>0</v>
      </c>
      <c r="L30" s="88">
        <f>'[1]Schnitt'!BJ11</f>
        <v>0</v>
      </c>
      <c r="M30" s="82">
        <f>'[1]Schnitt'!BK11</f>
        <v>0</v>
      </c>
    </row>
    <row r="31" spans="1:13" ht="20.25">
      <c r="A31" s="59"/>
      <c r="B31" s="83" t="s">
        <v>113</v>
      </c>
      <c r="C31" s="83" t="s">
        <v>112</v>
      </c>
      <c r="D31" s="78" t="s">
        <v>9</v>
      </c>
      <c r="E31" s="69">
        <f>'[1]Schnitt'!E6</f>
        <v>190.91666666666666</v>
      </c>
      <c r="F31" s="70">
        <f>'[1]Schnitt'!F6</f>
        <v>2291</v>
      </c>
      <c r="G31" s="70">
        <f>'[1]Schnitt'!G6</f>
        <v>12</v>
      </c>
      <c r="H31" s="70">
        <f>'[1]Schnitt'!H6</f>
        <v>631</v>
      </c>
      <c r="I31" s="70">
        <f>'[1]Schnitt'!I6</f>
        <v>241</v>
      </c>
      <c r="J31" s="74">
        <f t="shared" si="2"/>
        <v>0</v>
      </c>
      <c r="K31" s="81">
        <f>'[1]Schnitt'!BI6</f>
        <v>144</v>
      </c>
      <c r="L31" s="88">
        <f>'[1]Schnitt'!BJ6</f>
        <v>217</v>
      </c>
      <c r="M31" s="82">
        <f>'[1]Schnitt'!BK6</f>
        <v>200</v>
      </c>
    </row>
    <row r="32" spans="1:13" ht="20.25">
      <c r="A32" s="101"/>
      <c r="B32" s="83" t="s">
        <v>75</v>
      </c>
      <c r="C32" s="83" t="s">
        <v>78</v>
      </c>
      <c r="D32" s="68" t="s">
        <v>15</v>
      </c>
      <c r="E32" s="69">
        <f>'[1]Schnitt'!E9</f>
        <v>184.33333333333334</v>
      </c>
      <c r="F32" s="70">
        <f>'[1]Schnitt'!F9</f>
        <v>4424</v>
      </c>
      <c r="G32" s="70">
        <f>'[1]Schnitt'!G9</f>
        <v>24</v>
      </c>
      <c r="H32" s="70">
        <f>'[1]Schnitt'!H9</f>
        <v>629</v>
      </c>
      <c r="I32" s="70">
        <f>'[1]Schnitt'!I9</f>
        <v>224</v>
      </c>
      <c r="J32" s="74">
        <f t="shared" si="2"/>
        <v>4.249999999999993</v>
      </c>
      <c r="K32" s="81">
        <f>'[1]Schnitt'!BI9</f>
        <v>195</v>
      </c>
      <c r="L32" s="88">
        <f>'[1]Schnitt'!BJ9</f>
        <v>164</v>
      </c>
      <c r="M32" s="82">
        <f>'[1]Schnitt'!BK9</f>
        <v>170</v>
      </c>
    </row>
    <row r="33" spans="1:13" ht="20.25">
      <c r="A33" s="99"/>
      <c r="B33" s="83" t="s">
        <v>115</v>
      </c>
      <c r="C33" s="83" t="s">
        <v>114</v>
      </c>
      <c r="D33" s="78" t="s">
        <v>42</v>
      </c>
      <c r="E33" s="69">
        <f>'[1]Schnitt'!E16</f>
        <v>183.88888888888889</v>
      </c>
      <c r="F33" s="70">
        <f>'[1]Schnitt'!F16</f>
        <v>1655</v>
      </c>
      <c r="G33" s="70">
        <f>'[1]Schnitt'!G16</f>
        <v>9</v>
      </c>
      <c r="H33" s="70">
        <f>'[1]Schnitt'!H16</f>
        <v>568</v>
      </c>
      <c r="I33" s="70">
        <f>'[1]Schnitt'!I16</f>
        <v>214</v>
      </c>
      <c r="J33" s="74">
        <f t="shared" si="2"/>
        <v>4.583333333333336</v>
      </c>
      <c r="K33" s="81">
        <f>'[1]Schnitt'!BI16</f>
        <v>0</v>
      </c>
      <c r="L33" s="88">
        <f>'[1]Schnitt'!BJ16</f>
        <v>0</v>
      </c>
      <c r="M33" s="82">
        <f>'[1]Schnitt'!BK16</f>
        <v>0</v>
      </c>
    </row>
    <row r="34" spans="1:13" ht="20.25">
      <c r="A34" s="101"/>
      <c r="B34" s="83" t="s">
        <v>44</v>
      </c>
      <c r="C34" s="67" t="s">
        <v>32</v>
      </c>
      <c r="D34" s="78" t="s">
        <v>39</v>
      </c>
      <c r="E34" s="69">
        <f>'[1]Schnitt'!E27</f>
        <v>177.5</v>
      </c>
      <c r="F34" s="70">
        <f>'[1]Schnitt'!F27</f>
        <v>1065</v>
      </c>
      <c r="G34" s="70">
        <f>'[1]Schnitt'!G27</f>
        <v>6</v>
      </c>
      <c r="H34" s="70">
        <f>'[1]Schnitt'!H27</f>
        <v>538</v>
      </c>
      <c r="I34" s="70">
        <f>'[1]Schnitt'!I27</f>
        <v>192</v>
      </c>
      <c r="J34" s="74">
        <f t="shared" si="2"/>
        <v>9.375</v>
      </c>
      <c r="K34" s="81">
        <f>'[1]Schnitt'!BI27</f>
        <v>0</v>
      </c>
      <c r="L34" s="88">
        <f>'[1]Schnitt'!BJ27</f>
        <v>0</v>
      </c>
      <c r="M34" s="82">
        <f>'[1]Schnitt'!BK27</f>
        <v>0</v>
      </c>
    </row>
    <row r="35" spans="1:13" ht="20.25">
      <c r="A35" s="99"/>
      <c r="B35" s="83" t="s">
        <v>122</v>
      </c>
      <c r="C35" s="83" t="s">
        <v>123</v>
      </c>
      <c r="D35" s="78" t="s">
        <v>42</v>
      </c>
      <c r="E35" s="69">
        <f>'[1]Schnitt'!E17</f>
        <v>162</v>
      </c>
      <c r="F35" s="70">
        <f>'[1]Schnitt'!F17</f>
        <v>1944</v>
      </c>
      <c r="G35" s="70">
        <f>'[1]Schnitt'!G17</f>
        <v>12</v>
      </c>
      <c r="H35" s="70">
        <f>'[1]Schnitt'!H17</f>
        <v>577</v>
      </c>
      <c r="I35" s="70">
        <f>'[1]Schnitt'!I17</f>
        <v>214</v>
      </c>
      <c r="J35" s="74">
        <f t="shared" si="2"/>
        <v>21</v>
      </c>
      <c r="K35" s="81">
        <f>'[1]Schnitt'!BI17</f>
        <v>176</v>
      </c>
      <c r="L35" s="88">
        <f>'[1]Schnitt'!BJ17</f>
        <v>187</v>
      </c>
      <c r="M35" s="82">
        <f>'[1]Schnitt'!BK17</f>
        <v>214</v>
      </c>
    </row>
    <row r="36" spans="1:13" ht="20.25">
      <c r="A36" s="99"/>
      <c r="B36" s="83" t="s">
        <v>86</v>
      </c>
      <c r="C36" s="83" t="s">
        <v>87</v>
      </c>
      <c r="D36" s="91" t="s">
        <v>42</v>
      </c>
      <c r="E36" s="69">
        <f>'[1]Schnitt'!E31</f>
        <v>160.08333333333334</v>
      </c>
      <c r="F36" s="70">
        <f>'[1]Schnitt'!F31</f>
        <v>3842</v>
      </c>
      <c r="G36" s="70">
        <f>'[1]Schnitt'!G31</f>
        <v>24</v>
      </c>
      <c r="H36" s="70">
        <f>'[1]Schnitt'!H31</f>
        <v>523</v>
      </c>
      <c r="I36" s="70">
        <f>'[1]Schnitt'!I31</f>
        <v>197</v>
      </c>
      <c r="J36" s="74">
        <f t="shared" si="2"/>
        <v>22.437499999999993</v>
      </c>
      <c r="K36" s="81">
        <f>'[1]Schnitt'!BI31</f>
        <v>0</v>
      </c>
      <c r="L36" s="88">
        <f>'[1]Schnitt'!BJ31</f>
        <v>0</v>
      </c>
      <c r="M36" s="82">
        <f>'[1]Schnitt'!BK31</f>
        <v>0</v>
      </c>
    </row>
    <row r="37" spans="1:13" ht="20.25">
      <c r="A37" s="101"/>
      <c r="B37" s="83" t="s">
        <v>107</v>
      </c>
      <c r="C37" s="83" t="s">
        <v>45</v>
      </c>
      <c r="D37" s="78" t="s">
        <v>42</v>
      </c>
      <c r="E37" s="69">
        <f>'[1]Schnitt'!E26</f>
        <v>156.5</v>
      </c>
      <c r="F37" s="70">
        <f>'[1]Schnitt'!F26</f>
        <v>2817</v>
      </c>
      <c r="G37" s="70">
        <f>'[1]Schnitt'!G26</f>
        <v>18</v>
      </c>
      <c r="H37" s="70">
        <f>'[1]Schnitt'!H26</f>
        <v>515</v>
      </c>
      <c r="I37" s="70">
        <f>'[1]Schnitt'!I26</f>
        <v>219</v>
      </c>
      <c r="J37" s="74">
        <f t="shared" si="2"/>
        <v>25.125</v>
      </c>
      <c r="K37" s="81">
        <f>'[1]Schnitt'!BI26</f>
        <v>0</v>
      </c>
      <c r="L37" s="88">
        <f>'[1]Schnitt'!BJ26</f>
        <v>0</v>
      </c>
      <c r="M37" s="82">
        <f>'[1]Schnitt'!BK26</f>
        <v>0</v>
      </c>
    </row>
    <row r="38" spans="1:13" ht="20.25">
      <c r="A38" s="59"/>
      <c r="B38" s="83" t="s">
        <v>110</v>
      </c>
      <c r="C38" s="83" t="s">
        <v>111</v>
      </c>
      <c r="D38" s="78" t="s">
        <v>90</v>
      </c>
      <c r="E38" s="69">
        <f>'[1]Schnitt'!E58</f>
        <v>141.85714285714286</v>
      </c>
      <c r="F38" s="70">
        <f>'[1]Schnitt'!F58</f>
        <v>2979</v>
      </c>
      <c r="G38" s="70">
        <f>'[1]Schnitt'!G58</f>
        <v>21</v>
      </c>
      <c r="H38" s="70">
        <f>'[1]Schnitt'!H58</f>
        <v>458</v>
      </c>
      <c r="I38" s="70">
        <f>'[1]Schnitt'!I58</f>
        <v>189</v>
      </c>
      <c r="J38" s="74">
        <f t="shared" si="2"/>
        <v>36.107142857142854</v>
      </c>
      <c r="K38" s="81">
        <f>'[1]Schnitt'!BI58</f>
        <v>0</v>
      </c>
      <c r="L38" s="88">
        <f>'[1]Schnitt'!BJ58</f>
        <v>0</v>
      </c>
      <c r="M38" s="82">
        <f>'[1]Schnitt'!BK58</f>
        <v>0</v>
      </c>
    </row>
    <row r="39" spans="1:13" ht="20.25">
      <c r="A39" s="101"/>
      <c r="B39" s="83" t="s">
        <v>77</v>
      </c>
      <c r="C39" s="83" t="s">
        <v>104</v>
      </c>
      <c r="D39" s="78" t="s">
        <v>62</v>
      </c>
      <c r="E39" s="69">
        <f>'[1]Schnitt'!E24</f>
        <v>139.27777777777777</v>
      </c>
      <c r="F39" s="70">
        <f>'[1]Schnitt'!F24</f>
        <v>2507</v>
      </c>
      <c r="G39" s="70">
        <f>'[1]Schnitt'!G24</f>
        <v>18</v>
      </c>
      <c r="H39" s="70">
        <f>'[1]Schnitt'!H24</f>
        <v>439</v>
      </c>
      <c r="I39" s="70">
        <f>'[1]Schnitt'!I24</f>
        <v>163</v>
      </c>
      <c r="J39" s="74">
        <f t="shared" si="2"/>
        <v>38.04166666666667</v>
      </c>
      <c r="K39" s="81">
        <f>'[1]Schnitt'!BI24</f>
        <v>0</v>
      </c>
      <c r="L39" s="88">
        <f>'[1]Schnitt'!BJ24</f>
        <v>0</v>
      </c>
      <c r="M39" s="82">
        <f>'[1]Schnitt'!BK24</f>
        <v>0</v>
      </c>
    </row>
    <row r="40" spans="1:13" ht="20.25">
      <c r="A40" s="59"/>
      <c r="B40" s="83" t="s">
        <v>46</v>
      </c>
      <c r="C40" s="83" t="s">
        <v>47</v>
      </c>
      <c r="D40" s="78" t="s">
        <v>42</v>
      </c>
      <c r="E40" s="69">
        <f>'[1]Schnitt'!E14</f>
        <v>138.66666666666666</v>
      </c>
      <c r="F40" s="70">
        <f>'[1]Schnitt'!F14</f>
        <v>1248</v>
      </c>
      <c r="G40" s="70">
        <f>'[1]Schnitt'!G14</f>
        <v>9</v>
      </c>
      <c r="H40" s="70">
        <f>'[1]Schnitt'!H14</f>
        <v>422</v>
      </c>
      <c r="I40" s="70">
        <f>'[1]Schnitt'!I14</f>
        <v>175</v>
      </c>
      <c r="J40" s="74">
        <f t="shared" si="2"/>
        <v>38.50000000000001</v>
      </c>
      <c r="K40" s="81">
        <f>'[1]Schnitt'!BI14</f>
        <v>0</v>
      </c>
      <c r="L40" s="88">
        <f>'[1]Schnitt'!BJ14</f>
        <v>0</v>
      </c>
      <c r="M40" s="82">
        <f>'[1]Schnitt'!BK14</f>
        <v>0</v>
      </c>
    </row>
    <row r="41" spans="1:13" ht="20.25">
      <c r="A41" s="101"/>
      <c r="B41" s="83" t="s">
        <v>127</v>
      </c>
      <c r="C41" s="83" t="s">
        <v>128</v>
      </c>
      <c r="D41" s="78" t="s">
        <v>42</v>
      </c>
      <c r="E41" s="69">
        <f>'[1]Schnitt'!E43</f>
        <v>133.66666666666666</v>
      </c>
      <c r="F41" s="70">
        <f>'[1]Schnitt'!F43</f>
        <v>1203</v>
      </c>
      <c r="G41" s="70">
        <f>'[1]Schnitt'!G43</f>
        <v>9</v>
      </c>
      <c r="H41" s="70">
        <f>'[1]Schnitt'!H43</f>
        <v>414</v>
      </c>
      <c r="I41" s="70">
        <f>'[1]Schnitt'!I43</f>
        <v>164</v>
      </c>
      <c r="J41" s="74">
        <f t="shared" si="2"/>
        <v>42.25000000000001</v>
      </c>
      <c r="K41" s="81">
        <f>'[1]Schnitt'!BI43</f>
        <v>0</v>
      </c>
      <c r="L41" s="88">
        <f>'[1]Schnitt'!BJ43</f>
        <v>0</v>
      </c>
      <c r="M41" s="82">
        <f>'[1]Schnitt'!BK43</f>
        <v>0</v>
      </c>
    </row>
    <row r="42" spans="1:13" ht="20.25">
      <c r="A42" s="99"/>
      <c r="B42" s="83" t="s">
        <v>119</v>
      </c>
      <c r="C42" s="83" t="s">
        <v>120</v>
      </c>
      <c r="D42" s="78" t="s">
        <v>39</v>
      </c>
      <c r="E42" s="69">
        <f>'[1]Schnitt'!E36</f>
        <v>128.5</v>
      </c>
      <c r="F42" s="70">
        <f>'[1]Schnitt'!F36</f>
        <v>771</v>
      </c>
      <c r="G42" s="70">
        <f>'[1]Schnitt'!G36</f>
        <v>6</v>
      </c>
      <c r="H42" s="70">
        <f>'[1]Schnitt'!H36</f>
        <v>400</v>
      </c>
      <c r="I42" s="70">
        <f>'[1]Schnitt'!I36</f>
        <v>189</v>
      </c>
      <c r="J42" s="74">
        <f t="shared" si="2"/>
        <v>46.125</v>
      </c>
      <c r="K42" s="81">
        <f>'[1]Schnitt'!BI36</f>
        <v>0</v>
      </c>
      <c r="L42" s="88">
        <f>'[1]Schnitt'!BJ36</f>
        <v>0</v>
      </c>
      <c r="M42" s="82">
        <f>'[1]Schnitt'!BK36</f>
        <v>0</v>
      </c>
    </row>
    <row r="43" spans="1:13" ht="20.25">
      <c r="A43" s="101"/>
      <c r="B43" s="93" t="s">
        <v>105</v>
      </c>
      <c r="C43" s="83" t="s">
        <v>106</v>
      </c>
      <c r="D43" s="78" t="s">
        <v>90</v>
      </c>
      <c r="E43" s="69">
        <f>'[1]Schnitt'!E59</f>
        <v>125.66666666666667</v>
      </c>
      <c r="F43" s="70">
        <f>'[1]Schnitt'!F59</f>
        <v>377</v>
      </c>
      <c r="G43" s="70">
        <f>'[1]Schnitt'!G59</f>
        <v>3</v>
      </c>
      <c r="H43" s="70">
        <f>'[1]Schnitt'!H59</f>
        <v>377</v>
      </c>
      <c r="I43" s="70">
        <f>'[1]Schnitt'!I59</f>
        <v>137</v>
      </c>
      <c r="J43" s="74">
        <f t="shared" si="2"/>
        <v>48.25</v>
      </c>
      <c r="K43" s="81">
        <f>'[1]Schnitt'!BI59</f>
        <v>0</v>
      </c>
      <c r="L43" s="88">
        <f>'[1]Schnitt'!BJ59</f>
        <v>0</v>
      </c>
      <c r="M43" s="82">
        <f>'[1]Schnitt'!BK59</f>
        <v>0</v>
      </c>
    </row>
    <row r="44" spans="1:13" ht="20.25">
      <c r="A44" s="101"/>
      <c r="B44" s="83" t="s">
        <v>124</v>
      </c>
      <c r="C44" s="83" t="s">
        <v>121</v>
      </c>
      <c r="D44" s="78" t="s">
        <v>62</v>
      </c>
      <c r="E44" s="69">
        <f>'[1]Schnitt'!E37</f>
        <v>110.83333333333333</v>
      </c>
      <c r="F44" s="70">
        <f>'[1]Schnitt'!F37</f>
        <v>665</v>
      </c>
      <c r="G44" s="70">
        <f>'[1]Schnitt'!G37</f>
        <v>6</v>
      </c>
      <c r="H44" s="70">
        <f>'[1]Schnitt'!H37</f>
        <v>342</v>
      </c>
      <c r="I44" s="70">
        <f>'[1]Schnitt'!I37</f>
        <v>136</v>
      </c>
      <c r="J44" s="74">
        <f t="shared" si="2"/>
        <v>59.375</v>
      </c>
      <c r="K44" s="81">
        <f>'[1]Schnitt'!BI37</f>
        <v>0</v>
      </c>
      <c r="L44" s="88">
        <f>'[1]Schnitt'!BJ37</f>
        <v>0</v>
      </c>
      <c r="M44" s="82">
        <f>'[1]Schnitt'!BK37</f>
        <v>0</v>
      </c>
    </row>
    <row r="45" spans="1:13" ht="20.25">
      <c r="A45" s="99"/>
      <c r="B45" s="100" t="s">
        <v>131</v>
      </c>
      <c r="C45" s="83" t="s">
        <v>112</v>
      </c>
      <c r="D45" s="78" t="s">
        <v>83</v>
      </c>
      <c r="E45" s="69">
        <f>'[1]Schnitt'!E57</f>
        <v>103.33333333333333</v>
      </c>
      <c r="F45" s="70">
        <f>'[1]Schnitt'!F57</f>
        <v>620</v>
      </c>
      <c r="G45" s="70">
        <f>'[1]Schnitt'!G57</f>
        <v>6</v>
      </c>
      <c r="H45" s="70">
        <f>'[1]Schnitt'!H57</f>
        <v>338</v>
      </c>
      <c r="I45" s="70">
        <f>'[1]Schnitt'!I57</f>
        <v>114</v>
      </c>
      <c r="J45" s="74">
        <f t="shared" si="2"/>
        <v>65</v>
      </c>
      <c r="K45" s="81">
        <f>'[1]Schnitt'!BI57</f>
        <v>0</v>
      </c>
      <c r="L45" s="88">
        <f>'[1]Schnitt'!BJ57</f>
        <v>0</v>
      </c>
      <c r="M45" s="82">
        <f>'[1]Schnitt'!BK57</f>
        <v>0</v>
      </c>
    </row>
  </sheetData>
  <sheetProtection/>
  <mergeCells count="1">
    <mergeCell ref="K1:M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peter</cp:lastModifiedBy>
  <cp:lastPrinted>2012-12-05T11:34:31Z</cp:lastPrinted>
  <dcterms:created xsi:type="dcterms:W3CDTF">2009-02-05T17:11:56Z</dcterms:created>
  <dcterms:modified xsi:type="dcterms:W3CDTF">2012-12-06T01:13:40Z</dcterms:modified>
  <cp:category/>
  <cp:version/>
  <cp:contentType/>
  <cp:contentStatus/>
</cp:coreProperties>
</file>