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" yWindow="65461" windowWidth="11070" windowHeight="6735" tabRatio="691" activeTab="0"/>
  </bookViews>
  <sheets>
    <sheet name="Ausdruck Tabelle" sheetId="1" r:id="rId1"/>
    <sheet name="Ausdruck Schnitt" sheetId="2" r:id="rId2"/>
  </sheets>
  <externalReferences>
    <externalReference r:id="rId5"/>
  </externalReferences>
  <definedNames>
    <definedName name="_xlnm.Print_Area" localSheetId="1">'Ausdruck Schnitt'!$A$1:$N$31</definedName>
    <definedName name="_xlnm.Print_Area" localSheetId="0">'Ausdruck Tabelle'!$A$1:$J$34</definedName>
  </definedNames>
  <calcPr fullCalcOnLoad="1"/>
</workbook>
</file>

<file path=xl/sharedStrings.xml><?xml version="1.0" encoding="utf-8"?>
<sst xmlns="http://schemas.openxmlformats.org/spreadsheetml/2006/main" count="156" uniqueCount="96">
  <si>
    <t>Name</t>
  </si>
  <si>
    <t>Spiele</t>
  </si>
  <si>
    <t>Schnitt</t>
  </si>
  <si>
    <t>Pins</t>
  </si>
  <si>
    <t>Heller</t>
  </si>
  <si>
    <t>Callsen</t>
  </si>
  <si>
    <t>Frank</t>
  </si>
  <si>
    <t>Peter</t>
  </si>
  <si>
    <t>Club</t>
  </si>
  <si>
    <t>Vorname</t>
  </si>
  <si>
    <t>Thomas</t>
  </si>
  <si>
    <t>Werner</t>
  </si>
  <si>
    <t>Collmann</t>
  </si>
  <si>
    <t>Klaus</t>
  </si>
  <si>
    <t>Rosi</t>
  </si>
  <si>
    <t>Kallup</t>
  </si>
  <si>
    <t>Dieter</t>
  </si>
  <si>
    <t>Platz</t>
  </si>
  <si>
    <t>Teamname</t>
  </si>
  <si>
    <t>Punkte</t>
  </si>
  <si>
    <t>1.</t>
  </si>
  <si>
    <t>2.</t>
  </si>
  <si>
    <t>3.</t>
  </si>
  <si>
    <t>4.</t>
  </si>
  <si>
    <t>5.</t>
  </si>
  <si>
    <t>-</t>
  </si>
  <si>
    <t>Höchste     Serie</t>
  </si>
  <si>
    <t xml:space="preserve">Hübner </t>
  </si>
  <si>
    <t>Rolf</t>
  </si>
  <si>
    <t>High game</t>
  </si>
  <si>
    <t>Dennis</t>
  </si>
  <si>
    <t>Ergebnisse</t>
  </si>
  <si>
    <t xml:space="preserve"> </t>
  </si>
  <si>
    <t xml:space="preserve">Finale </t>
  </si>
  <si>
    <t>Pin Reapers</t>
  </si>
  <si>
    <t>Rischer</t>
  </si>
  <si>
    <t>Bert</t>
  </si>
  <si>
    <t>Grebe</t>
  </si>
  <si>
    <t>Rainer</t>
  </si>
  <si>
    <t>Marco</t>
  </si>
  <si>
    <t>Widuckel</t>
  </si>
  <si>
    <t>Rene</t>
  </si>
  <si>
    <t>Reinhard</t>
  </si>
  <si>
    <t>HC</t>
  </si>
  <si>
    <t>Küllmer</t>
  </si>
  <si>
    <t>Tommy</t>
  </si>
  <si>
    <t>Sp.3</t>
  </si>
  <si>
    <t>Sp.2</t>
  </si>
  <si>
    <t>Sp.1</t>
  </si>
  <si>
    <t>Stefan</t>
  </si>
  <si>
    <t>Schmidt</t>
  </si>
  <si>
    <t>Lothar</t>
  </si>
  <si>
    <t>Bruno</t>
  </si>
  <si>
    <t>Mand</t>
  </si>
  <si>
    <t>Axel</t>
  </si>
  <si>
    <t>Marc</t>
  </si>
  <si>
    <t>Team Ehlen-Cup</t>
  </si>
  <si>
    <t>Spohr</t>
  </si>
  <si>
    <t>Markus</t>
  </si>
  <si>
    <t>Reichhold</t>
  </si>
  <si>
    <t>Roland</t>
  </si>
  <si>
    <t xml:space="preserve">Marc </t>
  </si>
  <si>
    <t>Heldner</t>
  </si>
  <si>
    <t>Raithel</t>
  </si>
  <si>
    <t>von Stephani</t>
  </si>
  <si>
    <t>Triebel</t>
  </si>
  <si>
    <t>Daniela</t>
  </si>
  <si>
    <t>Brückmann</t>
  </si>
  <si>
    <t>Finale</t>
  </si>
  <si>
    <t>Müller</t>
  </si>
  <si>
    <t>Tobias</t>
  </si>
  <si>
    <t>Lucke</t>
  </si>
  <si>
    <t>Phillip</t>
  </si>
  <si>
    <t>Sascha</t>
  </si>
  <si>
    <t>Hesse</t>
  </si>
  <si>
    <t>Team Europa</t>
  </si>
  <si>
    <t xml:space="preserve">Strike Soldiere </t>
  </si>
  <si>
    <t>Strike Soldiere</t>
  </si>
  <si>
    <t>Höchste "4"Serie</t>
  </si>
  <si>
    <t>Sp.4</t>
  </si>
  <si>
    <t>Laub</t>
  </si>
  <si>
    <t>Sabrina</t>
  </si>
  <si>
    <t>Jacqueline</t>
  </si>
  <si>
    <r>
      <t xml:space="preserve">                Herkules - Hausliga bei Bert  2014   </t>
    </r>
  </si>
  <si>
    <t xml:space="preserve"> Herkules-Hausliga bei Bert 2014</t>
  </si>
  <si>
    <t>Geisterteamwertung</t>
  </si>
  <si>
    <t>10 P.</t>
  </si>
  <si>
    <t>8 P.</t>
  </si>
  <si>
    <t>6 P.</t>
  </si>
  <si>
    <t>4 P.</t>
  </si>
  <si>
    <t>2 P.</t>
  </si>
  <si>
    <t>Mansel</t>
  </si>
  <si>
    <t>Hampel</t>
  </si>
  <si>
    <t>Ergebnisse vom 20.05.2014</t>
  </si>
  <si>
    <t>5 : 5</t>
  </si>
  <si>
    <t>8 : 2</t>
  </si>
</sst>
</file>

<file path=xl/styles.xml><?xml version="1.0" encoding="utf-8"?>
<styleSheet xmlns="http://schemas.openxmlformats.org/spreadsheetml/2006/main">
  <numFmts count="3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"/>
    <numFmt numFmtId="189" formatCode="mmmm\ yy"/>
    <numFmt numFmtId="190" formatCode="[$-407]dddd\,\ d\.\ mmmm\ yyyy"/>
    <numFmt numFmtId="191" formatCode="0.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22"/>
      <name val="Times New Roman"/>
      <family val="1"/>
    </font>
    <font>
      <sz val="16"/>
      <name val="Times New Roman"/>
      <family val="1"/>
    </font>
    <font>
      <sz val="26"/>
      <name val="Arial"/>
      <family val="0"/>
    </font>
    <font>
      <b/>
      <u val="single"/>
      <sz val="28"/>
      <name val="Times New Roman"/>
      <family val="1"/>
    </font>
    <font>
      <sz val="36"/>
      <name val="Small Fonts"/>
      <family val="2"/>
    </font>
    <font>
      <b/>
      <sz val="10"/>
      <name val="Arial"/>
      <family val="0"/>
    </font>
    <font>
      <b/>
      <sz val="16"/>
      <color indexed="8"/>
      <name val="Times New Roman"/>
      <family val="1"/>
    </font>
    <font>
      <b/>
      <u val="single"/>
      <sz val="26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i/>
      <u val="single"/>
      <sz val="46"/>
      <color indexed="10"/>
      <name val="Arial"/>
      <family val="2"/>
    </font>
    <font>
      <sz val="16"/>
      <name val="Arial"/>
      <family val="2"/>
    </font>
    <font>
      <b/>
      <u val="single"/>
      <sz val="20"/>
      <color indexed="12"/>
      <name val="Arial"/>
      <family val="2"/>
    </font>
    <font>
      <b/>
      <sz val="14"/>
      <name val="Arial"/>
      <family val="0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sz val="10"/>
      <color indexed="40"/>
      <name val="Arial"/>
      <family val="2"/>
    </font>
    <font>
      <b/>
      <sz val="18"/>
      <color indexed="56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9"/>
      <name val="Times New Roman"/>
      <family val="1"/>
    </font>
    <font>
      <sz val="18"/>
      <color indexed="10"/>
      <name val="Arial Black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u val="single"/>
      <sz val="36"/>
      <color indexed="10"/>
      <name val="Arial"/>
      <family val="2"/>
    </font>
    <font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medium"/>
      <top style="medium"/>
      <bottom style="medium"/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0" borderId="2" applyNumberFormat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9" applyNumberFormat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 wrapText="1"/>
    </xf>
    <xf numFmtId="191" fontId="17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12" xfId="0" applyFont="1" applyBorder="1" applyAlignment="1">
      <alignment horizontal="left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7" fillId="0" borderId="15" xfId="0" applyFont="1" applyBorder="1" applyAlignment="1">
      <alignment horizontal="right"/>
    </xf>
    <xf numFmtId="0" fontId="17" fillId="0" borderId="13" xfId="0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25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top"/>
    </xf>
    <xf numFmtId="0" fontId="25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0" fillId="0" borderId="17" xfId="0" applyBorder="1" applyAlignment="1">
      <alignment/>
    </xf>
    <xf numFmtId="0" fontId="14" fillId="0" borderId="17" xfId="0" applyFont="1" applyBorder="1" applyAlignment="1">
      <alignment horizontal="center"/>
    </xf>
    <xf numFmtId="0" fontId="29" fillId="0" borderId="0" xfId="0" applyFont="1" applyAlignment="1">
      <alignment/>
    </xf>
    <xf numFmtId="0" fontId="4" fillId="25" borderId="0" xfId="0" applyFont="1" applyFill="1" applyBorder="1" applyAlignment="1">
      <alignment/>
    </xf>
    <xf numFmtId="0" fontId="21" fillId="25" borderId="0" xfId="0" applyFont="1" applyFill="1" applyBorder="1" applyAlignment="1">
      <alignment/>
    </xf>
    <xf numFmtId="0" fontId="21" fillId="25" borderId="0" xfId="0" applyFont="1" applyFill="1" applyBorder="1" applyAlignment="1">
      <alignment/>
    </xf>
    <xf numFmtId="49" fontId="21" fillId="25" borderId="0" xfId="0" applyNumberFormat="1" applyFont="1" applyFill="1" applyAlignment="1">
      <alignment horizontal="center"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25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Alignment="1">
      <alignment horizontal="center"/>
    </xf>
    <xf numFmtId="0" fontId="24" fillId="0" borderId="10" xfId="0" applyFont="1" applyBorder="1" applyAlignment="1">
      <alignment horizontal="center"/>
    </xf>
    <xf numFmtId="0" fontId="36" fillId="26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27" borderId="19" xfId="0" applyFont="1" applyFill="1" applyBorder="1" applyAlignment="1">
      <alignment horizontal="left" vertical="top"/>
    </xf>
    <xf numFmtId="0" fontId="31" fillId="27" borderId="20" xfId="0" applyFont="1" applyFill="1" applyBorder="1" applyAlignment="1">
      <alignment horizontal="left" vertical="top"/>
    </xf>
    <xf numFmtId="0" fontId="32" fillId="27" borderId="20" xfId="0" applyFont="1" applyFill="1" applyBorder="1" applyAlignment="1">
      <alignment horizontal="left" vertical="center"/>
    </xf>
    <xf numFmtId="0" fontId="32" fillId="27" borderId="20" xfId="0" applyFont="1" applyFill="1" applyBorder="1" applyAlignment="1">
      <alignment horizontal="center" vertical="center"/>
    </xf>
    <xf numFmtId="0" fontId="33" fillId="27" borderId="20" xfId="0" applyFont="1" applyFill="1" applyBorder="1" applyAlignment="1">
      <alignment/>
    </xf>
    <xf numFmtId="0" fontId="34" fillId="27" borderId="20" xfId="0" applyFont="1" applyFill="1" applyBorder="1" applyAlignment="1">
      <alignment horizontal="left" vertical="center"/>
    </xf>
    <xf numFmtId="0" fontId="34" fillId="27" borderId="20" xfId="0" applyFont="1" applyFill="1" applyBorder="1" applyAlignment="1">
      <alignment horizontal="center" vertical="center"/>
    </xf>
    <xf numFmtId="0" fontId="0" fillId="27" borderId="20" xfId="0" applyFill="1" applyBorder="1" applyAlignment="1">
      <alignment/>
    </xf>
    <xf numFmtId="2" fontId="37" fillId="27" borderId="21" xfId="0" applyNumberFormat="1" applyFont="1" applyFill="1" applyBorder="1" applyAlignment="1">
      <alignment horizontal="center"/>
    </xf>
    <xf numFmtId="0" fontId="39" fillId="26" borderId="21" xfId="0" applyFont="1" applyFill="1" applyBorder="1" applyAlignment="1">
      <alignment horizontal="center"/>
    </xf>
    <xf numFmtId="0" fontId="35" fillId="26" borderId="22" xfId="0" applyFont="1" applyFill="1" applyBorder="1" applyAlignment="1">
      <alignment horizontal="center" vertical="center"/>
    </xf>
    <xf numFmtId="0" fontId="36" fillId="26" borderId="19" xfId="0" applyFont="1" applyFill="1" applyBorder="1" applyAlignment="1">
      <alignment horizontal="center" vertical="center" wrapText="1"/>
    </xf>
    <xf numFmtId="1" fontId="38" fillId="27" borderId="23" xfId="0" applyNumberFormat="1" applyFont="1" applyFill="1" applyBorder="1" applyAlignment="1">
      <alignment horizontal="center"/>
    </xf>
    <xf numFmtId="0" fontId="40" fillId="27" borderId="20" xfId="0" applyFont="1" applyFill="1" applyBorder="1" applyAlignment="1">
      <alignment horizontal="left" vertical="center"/>
    </xf>
    <xf numFmtId="0" fontId="41" fillId="27" borderId="24" xfId="0" applyFont="1" applyFill="1" applyBorder="1" applyAlignment="1">
      <alignment horizontal="center"/>
    </xf>
    <xf numFmtId="0" fontId="12" fillId="27" borderId="21" xfId="0" applyFont="1" applyFill="1" applyBorder="1" applyAlignment="1">
      <alignment horizontal="center"/>
    </xf>
    <xf numFmtId="0" fontId="42" fillId="27" borderId="24" xfId="0" applyFont="1" applyFill="1" applyBorder="1" applyAlignment="1">
      <alignment horizontal="center"/>
    </xf>
    <xf numFmtId="0" fontId="42" fillId="27" borderId="25" xfId="0" applyFont="1" applyFill="1" applyBorder="1" applyAlignment="1">
      <alignment horizontal="center"/>
    </xf>
    <xf numFmtId="0" fontId="41" fillId="27" borderId="26" xfId="0" applyFont="1" applyFill="1" applyBorder="1" applyAlignment="1">
      <alignment horizontal="center"/>
    </xf>
    <xf numFmtId="0" fontId="42" fillId="27" borderId="27" xfId="0" applyFont="1" applyFill="1" applyBorder="1" applyAlignment="1">
      <alignment horizontal="center"/>
    </xf>
    <xf numFmtId="0" fontId="41" fillId="27" borderId="28" xfId="0" applyFont="1" applyFill="1" applyBorder="1" applyAlignment="1">
      <alignment horizontal="center"/>
    </xf>
    <xf numFmtId="1" fontId="37" fillId="27" borderId="24" xfId="0" applyNumberFormat="1" applyFont="1" applyFill="1" applyBorder="1" applyAlignment="1">
      <alignment horizontal="center"/>
    </xf>
    <xf numFmtId="0" fontId="36" fillId="26" borderId="29" xfId="0" applyFont="1" applyFill="1" applyBorder="1" applyAlignment="1">
      <alignment horizontal="center" vertical="center"/>
    </xf>
    <xf numFmtId="1" fontId="37" fillId="27" borderId="30" xfId="0" applyNumberFormat="1" applyFont="1" applyFill="1" applyBorder="1" applyAlignment="1">
      <alignment horizontal="center"/>
    </xf>
    <xf numFmtId="1" fontId="37" fillId="27" borderId="31" xfId="0" applyNumberFormat="1" applyFont="1" applyFill="1" applyBorder="1" applyAlignment="1">
      <alignment horizontal="center"/>
    </xf>
    <xf numFmtId="0" fontId="36" fillId="26" borderId="22" xfId="0" applyFont="1" applyFill="1" applyBorder="1" applyAlignment="1">
      <alignment horizontal="center" vertical="center"/>
    </xf>
    <xf numFmtId="0" fontId="42" fillId="27" borderId="0" xfId="0" applyFont="1" applyFill="1" applyAlignment="1">
      <alignment horizontal="center"/>
    </xf>
    <xf numFmtId="0" fontId="36" fillId="26" borderId="22" xfId="0" applyFont="1" applyFill="1" applyBorder="1" applyAlignment="1">
      <alignment horizontal="center" vertical="center" wrapText="1"/>
    </xf>
    <xf numFmtId="0" fontId="12" fillId="28" borderId="32" xfId="0" applyFont="1" applyFill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17" fillId="0" borderId="33" xfId="0" applyFont="1" applyBorder="1" applyAlignment="1">
      <alignment horizontal="right"/>
    </xf>
    <xf numFmtId="0" fontId="17" fillId="0" borderId="33" xfId="0" applyFont="1" applyBorder="1" applyAlignment="1">
      <alignment horizontal="left"/>
    </xf>
    <xf numFmtId="1" fontId="17" fillId="0" borderId="33" xfId="0" applyNumberFormat="1" applyFont="1" applyBorder="1" applyAlignment="1">
      <alignment horizontal="center"/>
    </xf>
    <xf numFmtId="191" fontId="17" fillId="0" borderId="33" xfId="0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61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" fontId="21" fillId="25" borderId="0" xfId="0" applyNumberFormat="1" applyFont="1" applyFill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/>
    </xf>
    <xf numFmtId="0" fontId="3" fillId="27" borderId="34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9</xdr:col>
      <xdr:colOff>142875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1466850</xdr:colOff>
      <xdr:row>20</xdr:row>
      <xdr:rowOff>152400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191250"/>
          <a:ext cx="14573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495300</xdr:colOff>
      <xdr:row>25</xdr:row>
      <xdr:rowOff>104775</xdr:rowOff>
    </xdr:from>
    <xdr:to>
      <xdr:col>1</xdr:col>
      <xdr:colOff>1038225</xdr:colOff>
      <xdr:row>32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8915400"/>
          <a:ext cx="5429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16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</sheetNames>
    <sheetDataSet>
      <sheetData sheetId="1">
        <row r="12">
          <cell r="C12">
            <v>99</v>
          </cell>
          <cell r="E12">
            <v>53</v>
          </cell>
          <cell r="F12">
            <v>35826</v>
          </cell>
          <cell r="G12">
            <v>675</v>
          </cell>
          <cell r="H12">
            <v>2391</v>
          </cell>
          <cell r="I12">
            <v>64</v>
          </cell>
        </row>
        <row r="14">
          <cell r="C14">
            <v>100</v>
          </cell>
          <cell r="E14">
            <v>44</v>
          </cell>
          <cell r="F14">
            <v>36611</v>
          </cell>
          <cell r="G14">
            <v>688</v>
          </cell>
          <cell r="H14">
            <v>2589</v>
          </cell>
          <cell r="I14">
            <v>64</v>
          </cell>
        </row>
        <row r="16">
          <cell r="C16">
            <v>90</v>
          </cell>
          <cell r="E16">
            <v>58</v>
          </cell>
          <cell r="F16">
            <v>35920</v>
          </cell>
          <cell r="G16">
            <v>683</v>
          </cell>
          <cell r="H16">
            <v>2453</v>
          </cell>
          <cell r="I16">
            <v>64</v>
          </cell>
        </row>
        <row r="20">
          <cell r="C20">
            <v>78</v>
          </cell>
          <cell r="E20">
            <v>72</v>
          </cell>
          <cell r="F20">
            <v>31953</v>
          </cell>
          <cell r="G20">
            <v>622</v>
          </cell>
          <cell r="H20">
            <v>2180</v>
          </cell>
          <cell r="I20">
            <v>64</v>
          </cell>
        </row>
        <row r="22">
          <cell r="C22">
            <v>43</v>
          </cell>
          <cell r="E22">
            <v>93</v>
          </cell>
          <cell r="F22">
            <v>28052</v>
          </cell>
          <cell r="G22">
            <v>555</v>
          </cell>
          <cell r="H22">
            <v>2000</v>
          </cell>
          <cell r="I22">
            <v>64</v>
          </cell>
        </row>
      </sheetData>
      <sheetData sheetId="3">
        <row r="6">
          <cell r="E6">
            <v>137.35714285714286</v>
          </cell>
          <cell r="F6">
            <v>3846</v>
          </cell>
          <cell r="G6">
            <v>28</v>
          </cell>
          <cell r="H6">
            <v>613</v>
          </cell>
          <cell r="I6">
            <v>180</v>
          </cell>
        </row>
        <row r="8">
          <cell r="E8">
            <v>186.9</v>
          </cell>
          <cell r="F8">
            <v>3738</v>
          </cell>
          <cell r="G8">
            <v>20</v>
          </cell>
          <cell r="H8">
            <v>801</v>
          </cell>
          <cell r="I8">
            <v>243</v>
          </cell>
        </row>
        <row r="9">
          <cell r="E9">
            <v>191.1</v>
          </cell>
          <cell r="F9">
            <v>7644</v>
          </cell>
          <cell r="G9">
            <v>40</v>
          </cell>
          <cell r="H9">
            <v>953</v>
          </cell>
          <cell r="I9">
            <v>286</v>
          </cell>
          <cell r="BR9">
            <v>192</v>
          </cell>
          <cell r="BS9">
            <v>214</v>
          </cell>
          <cell r="BT9">
            <v>204</v>
          </cell>
          <cell r="BU9">
            <v>194</v>
          </cell>
        </row>
        <row r="10">
          <cell r="E10">
            <v>187.16666666666666</v>
          </cell>
          <cell r="F10">
            <v>2246</v>
          </cell>
          <cell r="G10">
            <v>12</v>
          </cell>
          <cell r="H10">
            <v>807</v>
          </cell>
          <cell r="I10">
            <v>220</v>
          </cell>
          <cell r="BR10">
            <v>134</v>
          </cell>
          <cell r="BS10">
            <v>180</v>
          </cell>
          <cell r="BT10">
            <v>165</v>
          </cell>
          <cell r="BU10">
            <v>184</v>
          </cell>
        </row>
        <row r="14">
          <cell r="E14">
            <v>187.55</v>
          </cell>
          <cell r="F14">
            <v>7502</v>
          </cell>
          <cell r="G14">
            <v>40</v>
          </cell>
          <cell r="H14">
            <v>859</v>
          </cell>
          <cell r="I14">
            <v>258</v>
          </cell>
          <cell r="BR14">
            <v>200</v>
          </cell>
          <cell r="BS14">
            <v>201</v>
          </cell>
          <cell r="BT14">
            <v>212</v>
          </cell>
          <cell r="BU14">
            <v>158</v>
          </cell>
        </row>
        <row r="15">
          <cell r="E15">
            <v>194.35714285714286</v>
          </cell>
          <cell r="F15">
            <v>10884</v>
          </cell>
          <cell r="G15">
            <v>56</v>
          </cell>
          <cell r="H15">
            <v>841</v>
          </cell>
          <cell r="I15">
            <v>279</v>
          </cell>
          <cell r="BR15">
            <v>200</v>
          </cell>
          <cell r="BS15">
            <v>179</v>
          </cell>
          <cell r="BT15">
            <v>203</v>
          </cell>
          <cell r="BU15">
            <v>169</v>
          </cell>
        </row>
        <row r="17">
          <cell r="E17">
            <v>168.425</v>
          </cell>
          <cell r="F17">
            <v>6737</v>
          </cell>
          <cell r="G17">
            <v>40</v>
          </cell>
          <cell r="H17">
            <v>770</v>
          </cell>
          <cell r="I17">
            <v>233</v>
          </cell>
          <cell r="BR17">
            <v>167</v>
          </cell>
          <cell r="BS17">
            <v>204</v>
          </cell>
          <cell r="BT17">
            <v>160</v>
          </cell>
          <cell r="BU17">
            <v>136</v>
          </cell>
        </row>
        <row r="23">
          <cell r="E23">
            <v>169.5</v>
          </cell>
          <cell r="F23">
            <v>1356</v>
          </cell>
          <cell r="G23">
            <v>8</v>
          </cell>
          <cell r="H23">
            <v>683</v>
          </cell>
          <cell r="I23">
            <v>192</v>
          </cell>
        </row>
        <row r="29">
          <cell r="E29">
            <v>192.71428571428572</v>
          </cell>
          <cell r="F29">
            <v>10792</v>
          </cell>
          <cell r="G29">
            <v>56</v>
          </cell>
          <cell r="H29">
            <v>868</v>
          </cell>
          <cell r="I29">
            <v>280</v>
          </cell>
        </row>
        <row r="33">
          <cell r="E33">
            <v>134.8</v>
          </cell>
          <cell r="F33">
            <v>674</v>
          </cell>
          <cell r="G33">
            <v>5</v>
          </cell>
          <cell r="H33">
            <v>527</v>
          </cell>
          <cell r="I33">
            <v>155</v>
          </cell>
        </row>
        <row r="34">
          <cell r="E34">
            <v>169.625</v>
          </cell>
          <cell r="F34">
            <v>1357</v>
          </cell>
          <cell r="G34">
            <v>8</v>
          </cell>
          <cell r="H34">
            <v>680</v>
          </cell>
          <cell r="I34">
            <v>190</v>
          </cell>
        </row>
        <row r="35">
          <cell r="E35">
            <v>176.45833333333334</v>
          </cell>
          <cell r="F35">
            <v>4235</v>
          </cell>
          <cell r="G35">
            <v>24</v>
          </cell>
          <cell r="H35">
            <v>763</v>
          </cell>
          <cell r="I35">
            <v>236</v>
          </cell>
        </row>
        <row r="38">
          <cell r="E38">
            <v>189.75</v>
          </cell>
          <cell r="F38">
            <v>759</v>
          </cell>
          <cell r="G38">
            <v>4</v>
          </cell>
          <cell r="H38">
            <v>759</v>
          </cell>
          <cell r="I38">
            <v>219</v>
          </cell>
        </row>
        <row r="39">
          <cell r="E39">
            <v>135.88235294117646</v>
          </cell>
          <cell r="F39">
            <v>4620</v>
          </cell>
          <cell r="G39">
            <v>34</v>
          </cell>
          <cell r="H39">
            <v>615</v>
          </cell>
          <cell r="I39">
            <v>203</v>
          </cell>
          <cell r="BR39">
            <v>138</v>
          </cell>
          <cell r="BS39">
            <v>203</v>
          </cell>
          <cell r="BT39">
            <v>152</v>
          </cell>
          <cell r="BU39">
            <v>122</v>
          </cell>
        </row>
        <row r="40">
          <cell r="E40">
            <v>150.35714285714286</v>
          </cell>
          <cell r="F40">
            <v>8420</v>
          </cell>
          <cell r="G40">
            <v>56</v>
          </cell>
          <cell r="H40">
            <v>692</v>
          </cell>
          <cell r="I40">
            <v>198</v>
          </cell>
          <cell r="BR40">
            <v>135</v>
          </cell>
          <cell r="BS40">
            <v>117</v>
          </cell>
          <cell r="BT40">
            <v>163</v>
          </cell>
          <cell r="BU40">
            <v>151</v>
          </cell>
        </row>
        <row r="43">
          <cell r="E43">
            <v>112.06060606060606</v>
          </cell>
          <cell r="F43">
            <v>3698</v>
          </cell>
          <cell r="G43">
            <v>33</v>
          </cell>
          <cell r="H43">
            <v>485</v>
          </cell>
          <cell r="I43">
            <v>150</v>
          </cell>
        </row>
        <row r="44">
          <cell r="E44">
            <v>183.46428571428572</v>
          </cell>
          <cell r="F44">
            <v>5137</v>
          </cell>
          <cell r="G44">
            <v>28</v>
          </cell>
          <cell r="H44">
            <v>865</v>
          </cell>
          <cell r="I44">
            <v>266</v>
          </cell>
          <cell r="BR44">
            <v>187</v>
          </cell>
          <cell r="BS44">
            <v>210</v>
          </cell>
          <cell r="BT44">
            <v>156</v>
          </cell>
          <cell r="BU44">
            <v>180</v>
          </cell>
        </row>
        <row r="50">
          <cell r="E50">
            <v>189.88333333333333</v>
          </cell>
          <cell r="F50">
            <v>11393</v>
          </cell>
          <cell r="G50">
            <v>60</v>
          </cell>
          <cell r="H50">
            <v>894</v>
          </cell>
          <cell r="I50">
            <v>263</v>
          </cell>
          <cell r="BR50">
            <v>246</v>
          </cell>
          <cell r="BS50">
            <v>263</v>
          </cell>
          <cell r="BT50">
            <v>194</v>
          </cell>
          <cell r="BU50">
            <v>191</v>
          </cell>
        </row>
        <row r="51">
          <cell r="E51">
            <v>177.40740740740742</v>
          </cell>
          <cell r="F51">
            <v>4790</v>
          </cell>
          <cell r="G51">
            <v>27</v>
          </cell>
          <cell r="H51">
            <v>814</v>
          </cell>
          <cell r="I51">
            <v>213</v>
          </cell>
          <cell r="BR51">
            <v>158</v>
          </cell>
          <cell r="BS51">
            <v>211</v>
          </cell>
          <cell r="BT51">
            <v>160</v>
          </cell>
          <cell r="BU51">
            <v>170</v>
          </cell>
        </row>
        <row r="52">
          <cell r="E52">
            <v>208.1875</v>
          </cell>
          <cell r="F52">
            <v>9993</v>
          </cell>
          <cell r="G52">
            <v>48</v>
          </cell>
          <cell r="H52">
            <v>936</v>
          </cell>
          <cell r="I52">
            <v>267</v>
          </cell>
        </row>
        <row r="53">
          <cell r="E53">
            <v>177.25</v>
          </cell>
          <cell r="F53">
            <v>2127</v>
          </cell>
          <cell r="G53">
            <v>12</v>
          </cell>
          <cell r="H53">
            <v>735</v>
          </cell>
          <cell r="I53">
            <v>225</v>
          </cell>
        </row>
        <row r="54">
          <cell r="E54">
            <v>141.26666666666668</v>
          </cell>
          <cell r="F54">
            <v>8476</v>
          </cell>
          <cell r="G54">
            <v>60</v>
          </cell>
          <cell r="H54">
            <v>631</v>
          </cell>
          <cell r="I54">
            <v>189</v>
          </cell>
          <cell r="BR54">
            <v>186</v>
          </cell>
          <cell r="BS54">
            <v>106</v>
          </cell>
          <cell r="BT54">
            <v>102</v>
          </cell>
          <cell r="BU54">
            <v>126</v>
          </cell>
        </row>
        <row r="55">
          <cell r="E55">
            <v>175.9375</v>
          </cell>
          <cell r="F55">
            <v>11260</v>
          </cell>
          <cell r="G55">
            <v>64</v>
          </cell>
          <cell r="H55">
            <v>767</v>
          </cell>
          <cell r="I55">
            <v>247</v>
          </cell>
          <cell r="BR55">
            <v>198</v>
          </cell>
          <cell r="BS55">
            <v>152</v>
          </cell>
          <cell r="BT55">
            <v>204</v>
          </cell>
          <cell r="BU55">
            <v>169</v>
          </cell>
        </row>
        <row r="56">
          <cell r="E56">
            <v>178.82692307692307</v>
          </cell>
          <cell r="F56">
            <v>9299</v>
          </cell>
          <cell r="G56">
            <v>52</v>
          </cell>
          <cell r="H56">
            <v>805</v>
          </cell>
          <cell r="I56">
            <v>235</v>
          </cell>
        </row>
        <row r="57">
          <cell r="E57">
            <v>165.5</v>
          </cell>
          <cell r="F57">
            <v>1324</v>
          </cell>
          <cell r="G57">
            <v>8</v>
          </cell>
          <cell r="H57">
            <v>709</v>
          </cell>
          <cell r="I57">
            <v>214</v>
          </cell>
        </row>
        <row r="59">
          <cell r="E59">
            <v>134.125</v>
          </cell>
          <cell r="F59">
            <v>1073</v>
          </cell>
          <cell r="G59">
            <v>8</v>
          </cell>
          <cell r="H59">
            <v>544</v>
          </cell>
          <cell r="I59">
            <v>166</v>
          </cell>
        </row>
        <row r="60">
          <cell r="E60">
            <v>197.89583333333334</v>
          </cell>
          <cell r="F60">
            <v>9499</v>
          </cell>
          <cell r="G60">
            <v>48</v>
          </cell>
          <cell r="H60">
            <v>877</v>
          </cell>
          <cell r="I60">
            <v>257</v>
          </cell>
          <cell r="BR60">
            <v>124</v>
          </cell>
          <cell r="BS60">
            <v>233</v>
          </cell>
          <cell r="BT60">
            <v>173</v>
          </cell>
          <cell r="BU60">
            <v>172</v>
          </cell>
        </row>
        <row r="61">
          <cell r="E61">
            <v>185.89285714285714</v>
          </cell>
          <cell r="F61">
            <v>5205</v>
          </cell>
          <cell r="G61">
            <v>28</v>
          </cell>
          <cell r="H61">
            <v>810</v>
          </cell>
          <cell r="I61">
            <v>279</v>
          </cell>
          <cell r="BR61">
            <v>194</v>
          </cell>
          <cell r="BS61">
            <v>181</v>
          </cell>
          <cell r="BT61">
            <v>212</v>
          </cell>
          <cell r="BU61">
            <v>161</v>
          </cell>
        </row>
        <row r="62">
          <cell r="E62">
            <v>201.94285714285715</v>
          </cell>
          <cell r="F62">
            <v>7068</v>
          </cell>
          <cell r="G62">
            <v>35</v>
          </cell>
          <cell r="H62">
            <v>904</v>
          </cell>
          <cell r="I62">
            <v>276</v>
          </cell>
          <cell r="BR62">
            <v>185</v>
          </cell>
          <cell r="BS62">
            <v>211</v>
          </cell>
          <cell r="BT62">
            <v>188</v>
          </cell>
          <cell r="BU62">
            <v>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3.00390625" style="0" bestFit="1" customWidth="1"/>
    <col min="10" max="10" width="8.28125" style="0" bestFit="1" customWidth="1"/>
  </cols>
  <sheetData>
    <row r="1" ht="66" customHeight="1"/>
    <row r="2" spans="1:13" ht="27" thickBot="1">
      <c r="A2" s="26" t="s">
        <v>84</v>
      </c>
      <c r="B2" s="27"/>
      <c r="C2" s="28"/>
      <c r="D2" s="28"/>
      <c r="E2" s="26"/>
      <c r="F2" s="29"/>
      <c r="L2" s="52"/>
      <c r="M2" s="52"/>
    </row>
    <row r="3" spans="2:13" ht="20.25">
      <c r="B3" s="30"/>
      <c r="C3" s="31"/>
      <c r="D3" s="32"/>
      <c r="E3" s="32"/>
      <c r="F3" s="30"/>
      <c r="G3" s="6"/>
      <c r="L3" s="52"/>
      <c r="M3" s="52"/>
    </row>
    <row r="4" spans="3:13" ht="64.5" customHeight="1" thickBot="1">
      <c r="C4" s="4"/>
      <c r="D4" s="3"/>
      <c r="E4" s="3"/>
      <c r="F4" t="s">
        <v>32</v>
      </c>
      <c r="G4" s="33"/>
      <c r="H4" s="34"/>
      <c r="I4" s="33"/>
      <c r="J4" s="33"/>
      <c r="L4" s="52"/>
      <c r="M4" s="52"/>
    </row>
    <row r="5" spans="1:13" ht="48.75" thickBot="1" thickTop="1">
      <c r="A5" s="8" t="s">
        <v>17</v>
      </c>
      <c r="B5" s="8" t="s">
        <v>18</v>
      </c>
      <c r="C5" s="14"/>
      <c r="D5" s="15" t="s">
        <v>19</v>
      </c>
      <c r="E5" s="14"/>
      <c r="F5" s="8" t="s">
        <v>3</v>
      </c>
      <c r="G5" s="9" t="s">
        <v>26</v>
      </c>
      <c r="H5" s="9" t="s">
        <v>78</v>
      </c>
      <c r="I5" s="9" t="s">
        <v>2</v>
      </c>
      <c r="J5" s="8" t="s">
        <v>1</v>
      </c>
      <c r="L5" s="52"/>
      <c r="M5" s="52"/>
    </row>
    <row r="6" spans="1:13" ht="9" customHeight="1" thickBot="1" thickTop="1">
      <c r="A6" s="2"/>
      <c r="B6" s="1"/>
      <c r="C6" s="2"/>
      <c r="D6" s="2"/>
      <c r="E6" s="2"/>
      <c r="F6" s="2"/>
      <c r="G6" s="2"/>
      <c r="H6" s="2"/>
      <c r="I6" s="2"/>
      <c r="J6" s="2"/>
      <c r="L6" s="52"/>
      <c r="M6" s="52"/>
    </row>
    <row r="7" spans="1:13" ht="21.75" thickBot="1" thickTop="1">
      <c r="A7" s="16" t="s">
        <v>20</v>
      </c>
      <c r="B7" s="50" t="s">
        <v>77</v>
      </c>
      <c r="C7" s="18">
        <f>'[1]Tabelle'!C14</f>
        <v>100</v>
      </c>
      <c r="D7" s="19" t="s">
        <v>25</v>
      </c>
      <c r="E7" s="13">
        <f>'[1]Tabelle'!E14</f>
        <v>44</v>
      </c>
      <c r="F7" s="20">
        <f>'[1]Tabelle'!F14</f>
        <v>36611</v>
      </c>
      <c r="G7" s="21">
        <f>'[1]Tabelle'!G14</f>
        <v>688</v>
      </c>
      <c r="H7" s="21">
        <f>'[1]Tabelle'!H14</f>
        <v>2589</v>
      </c>
      <c r="I7" s="10">
        <f>F7/(J7*3)</f>
        <v>190.68229166666666</v>
      </c>
      <c r="J7" s="21">
        <f>'[1]Tabelle'!I14</f>
        <v>64</v>
      </c>
      <c r="L7" s="52"/>
      <c r="M7" s="52"/>
    </row>
    <row r="8" spans="1:10" ht="21.75" thickBot="1" thickTop="1">
      <c r="A8" s="16" t="s">
        <v>21</v>
      </c>
      <c r="B8" s="50" t="s">
        <v>75</v>
      </c>
      <c r="C8" s="18">
        <f>'[1]Tabelle'!C12</f>
        <v>99</v>
      </c>
      <c r="D8" s="19" t="s">
        <v>25</v>
      </c>
      <c r="E8" s="13">
        <f>'[1]Tabelle'!E12</f>
        <v>53</v>
      </c>
      <c r="F8" s="20">
        <f>'[1]Tabelle'!F12</f>
        <v>35826</v>
      </c>
      <c r="G8" s="21">
        <f>'[1]Tabelle'!G12</f>
        <v>675</v>
      </c>
      <c r="H8" s="21">
        <f>'[1]Tabelle'!H12</f>
        <v>2391</v>
      </c>
      <c r="I8" s="10">
        <f>F8/(J8*3)</f>
        <v>186.59375</v>
      </c>
      <c r="J8" s="21">
        <f>'[1]Tabelle'!I12</f>
        <v>64</v>
      </c>
    </row>
    <row r="9" spans="1:10" ht="21.75" thickBot="1" thickTop="1">
      <c r="A9" s="16" t="s">
        <v>22</v>
      </c>
      <c r="B9" s="50" t="s">
        <v>68</v>
      </c>
      <c r="C9" s="18">
        <f>'[1]Tabelle'!C16</f>
        <v>90</v>
      </c>
      <c r="D9" s="19" t="s">
        <v>25</v>
      </c>
      <c r="E9" s="13">
        <f>'[1]Tabelle'!E16</f>
        <v>58</v>
      </c>
      <c r="F9" s="20">
        <f>'[1]Tabelle'!F16</f>
        <v>35920</v>
      </c>
      <c r="G9" s="21">
        <f>'[1]Tabelle'!G16</f>
        <v>683</v>
      </c>
      <c r="H9" s="21">
        <f>'[1]Tabelle'!H16</f>
        <v>2453</v>
      </c>
      <c r="I9" s="10">
        <f>F9/(J9*3)</f>
        <v>187.08333333333334</v>
      </c>
      <c r="J9" s="21">
        <f>'[1]Tabelle'!I16</f>
        <v>64</v>
      </c>
    </row>
    <row r="10" spans="1:10" ht="21.75" thickBot="1" thickTop="1">
      <c r="A10" s="23" t="s">
        <v>23</v>
      </c>
      <c r="B10" s="50" t="s">
        <v>56</v>
      </c>
      <c r="C10" s="18">
        <f>'[1]Tabelle'!C20</f>
        <v>78</v>
      </c>
      <c r="D10" s="19" t="s">
        <v>25</v>
      </c>
      <c r="E10" s="13">
        <f>'[1]Tabelle'!E20</f>
        <v>72</v>
      </c>
      <c r="F10" s="20">
        <f>'[1]Tabelle'!F20</f>
        <v>31953</v>
      </c>
      <c r="G10" s="21">
        <f>'[1]Tabelle'!G20</f>
        <v>622</v>
      </c>
      <c r="H10" s="21">
        <f>'[1]Tabelle'!H20</f>
        <v>2180</v>
      </c>
      <c r="I10" s="10">
        <f>F10/(J10*3)</f>
        <v>166.421875</v>
      </c>
      <c r="J10" s="21">
        <f>'[1]Tabelle'!I20</f>
        <v>64</v>
      </c>
    </row>
    <row r="11" spans="1:10" ht="21.75" thickBot="1" thickTop="1">
      <c r="A11" s="23" t="s">
        <v>24</v>
      </c>
      <c r="B11" s="50" t="s">
        <v>34</v>
      </c>
      <c r="C11" s="18">
        <f>'[1]Tabelle'!C22</f>
        <v>43</v>
      </c>
      <c r="D11" s="19" t="s">
        <v>25</v>
      </c>
      <c r="E11" s="13">
        <f>'[1]Tabelle'!E22</f>
        <v>93</v>
      </c>
      <c r="F11" s="20">
        <f>'[1]Tabelle'!F22</f>
        <v>28052</v>
      </c>
      <c r="G11" s="21">
        <f>'[1]Tabelle'!G22</f>
        <v>555</v>
      </c>
      <c r="H11" s="21">
        <f>'[1]Tabelle'!H22</f>
        <v>2000</v>
      </c>
      <c r="I11" s="10">
        <f>F11/(J11*3)</f>
        <v>146.10416666666666</v>
      </c>
      <c r="J11" s="21">
        <f>'[1]Tabelle'!I22</f>
        <v>64</v>
      </c>
    </row>
    <row r="12" spans="1:10" ht="21" thickTop="1">
      <c r="A12" s="82"/>
      <c r="B12" s="83"/>
      <c r="C12" s="84"/>
      <c r="D12" s="82"/>
      <c r="E12" s="85"/>
      <c r="F12" s="86"/>
      <c r="G12" s="82"/>
      <c r="H12" s="82"/>
      <c r="I12" s="87"/>
      <c r="J12" s="82"/>
    </row>
    <row r="13" spans="3:9" ht="21.75" customHeight="1">
      <c r="C13" s="42"/>
      <c r="D13" s="52"/>
      <c r="E13" s="52"/>
      <c r="F13" s="52"/>
      <c r="G13" s="42"/>
      <c r="H13" s="42"/>
      <c r="I13" s="52" t="s">
        <v>32</v>
      </c>
    </row>
    <row r="14" spans="2:9" ht="56.25">
      <c r="B14" s="35"/>
      <c r="F14" s="11" t="s">
        <v>31</v>
      </c>
      <c r="H14" s="25"/>
      <c r="I14" t="s">
        <v>32</v>
      </c>
    </row>
    <row r="15" spans="6:8" ht="24" customHeight="1">
      <c r="F15" s="5"/>
      <c r="G15" s="42"/>
      <c r="H15" t="s">
        <v>32</v>
      </c>
    </row>
    <row r="16" spans="3:9" ht="20.25" customHeight="1">
      <c r="C16" s="36" t="s">
        <v>75</v>
      </c>
      <c r="D16" s="37"/>
      <c r="E16" s="37"/>
      <c r="F16" s="38"/>
      <c r="G16" s="36" t="s">
        <v>34</v>
      </c>
      <c r="H16" s="37"/>
      <c r="I16" s="39" t="s">
        <v>94</v>
      </c>
    </row>
    <row r="17" spans="3:9" ht="20.25" customHeight="1">
      <c r="C17" s="40" t="s">
        <v>32</v>
      </c>
      <c r="D17" s="41"/>
      <c r="E17" s="41"/>
      <c r="F17" s="42"/>
      <c r="H17" s="41"/>
      <c r="I17" s="22"/>
    </row>
    <row r="18" spans="3:9" ht="20.25" customHeight="1">
      <c r="C18" s="36" t="s">
        <v>68</v>
      </c>
      <c r="D18" s="37"/>
      <c r="E18" s="37"/>
      <c r="F18" s="36"/>
      <c r="G18" s="36" t="s">
        <v>56</v>
      </c>
      <c r="H18" s="43"/>
      <c r="I18" s="39" t="s">
        <v>95</v>
      </c>
    </row>
    <row r="19" spans="3:10" ht="20.25" customHeight="1">
      <c r="C19" s="40" t="s">
        <v>32</v>
      </c>
      <c r="D19" s="44"/>
      <c r="E19" s="44"/>
      <c r="F19" s="44"/>
      <c r="H19" s="45"/>
      <c r="I19" s="46"/>
      <c r="J19" t="s">
        <v>32</v>
      </c>
    </row>
    <row r="20" spans="3:9" ht="20.25" customHeight="1">
      <c r="C20" s="36" t="s">
        <v>76</v>
      </c>
      <c r="D20" s="38"/>
      <c r="E20" s="38"/>
      <c r="F20" s="38"/>
      <c r="G20" s="36" t="s">
        <v>32</v>
      </c>
      <c r="H20" s="43"/>
      <c r="I20" s="96">
        <v>2441</v>
      </c>
    </row>
    <row r="21" spans="3:9" ht="20.25" customHeight="1">
      <c r="C21" s="44"/>
      <c r="D21" s="41"/>
      <c r="E21" s="41"/>
      <c r="F21" s="41"/>
      <c r="G21" s="40" t="s">
        <v>32</v>
      </c>
      <c r="H21" s="41"/>
      <c r="I21" s="22"/>
    </row>
    <row r="22" spans="3:9" ht="20.25" customHeight="1">
      <c r="C22" s="42"/>
      <c r="D22" s="47"/>
      <c r="E22" s="47"/>
      <c r="F22" s="48"/>
      <c r="G22" s="42"/>
      <c r="H22" s="47"/>
      <c r="I22" s="49"/>
    </row>
    <row r="23" spans="3:9" ht="20.25" customHeight="1">
      <c r="C23" s="42"/>
      <c r="D23" s="47"/>
      <c r="E23" s="47"/>
      <c r="F23" s="48"/>
      <c r="G23" s="42"/>
      <c r="H23" s="47"/>
      <c r="I23" s="49"/>
    </row>
    <row r="24" spans="2:9" ht="44.25">
      <c r="B24" s="97" t="s">
        <v>85</v>
      </c>
      <c r="C24" s="98"/>
      <c r="D24" s="98"/>
      <c r="E24" s="98"/>
      <c r="F24" s="98"/>
      <c r="G24" s="98"/>
      <c r="H24" s="98"/>
      <c r="I24" s="98"/>
    </row>
    <row r="25" spans="2:9" ht="20.25" customHeight="1">
      <c r="B25" s="88"/>
      <c r="C25" s="89"/>
      <c r="D25" s="89"/>
      <c r="E25" s="89"/>
      <c r="F25" s="89"/>
      <c r="G25" s="89"/>
      <c r="H25" s="89"/>
      <c r="I25" s="89"/>
    </row>
    <row r="26" ht="20.25" customHeight="1">
      <c r="C26" s="17"/>
    </row>
    <row r="27" spans="3:9" ht="18">
      <c r="C27" s="90" t="s">
        <v>20</v>
      </c>
      <c r="D27" s="91"/>
      <c r="E27" s="91" t="s">
        <v>77</v>
      </c>
      <c r="F27" s="91"/>
      <c r="G27" s="94">
        <v>2441</v>
      </c>
      <c r="H27" s="92"/>
      <c r="I27" s="93" t="s">
        <v>86</v>
      </c>
    </row>
    <row r="28" spans="3:9" ht="18">
      <c r="C28" s="90" t="s">
        <v>21</v>
      </c>
      <c r="D28" s="91"/>
      <c r="E28" s="95"/>
      <c r="F28" s="91"/>
      <c r="G28" s="94"/>
      <c r="H28" s="92"/>
      <c r="I28" s="93" t="s">
        <v>87</v>
      </c>
    </row>
    <row r="29" spans="3:9" ht="18">
      <c r="C29" s="90" t="s">
        <v>22</v>
      </c>
      <c r="D29" s="91"/>
      <c r="E29" s="91"/>
      <c r="F29" s="91"/>
      <c r="G29" s="94"/>
      <c r="H29" s="92"/>
      <c r="I29" s="93" t="s">
        <v>88</v>
      </c>
    </row>
    <row r="30" spans="3:9" ht="18">
      <c r="C30" s="90" t="s">
        <v>23</v>
      </c>
      <c r="D30" s="91"/>
      <c r="E30" s="91"/>
      <c r="F30" s="91"/>
      <c r="G30" s="94"/>
      <c r="H30" s="92"/>
      <c r="I30" s="93" t="s">
        <v>89</v>
      </c>
    </row>
    <row r="31" spans="3:9" ht="18">
      <c r="C31" s="90" t="s">
        <v>24</v>
      </c>
      <c r="D31" s="91"/>
      <c r="E31" s="95"/>
      <c r="F31" s="91"/>
      <c r="G31" s="94"/>
      <c r="H31" s="92"/>
      <c r="I31" s="93" t="s">
        <v>90</v>
      </c>
    </row>
  </sheetData>
  <sheetProtection/>
  <mergeCells count="1">
    <mergeCell ref="B24:I24"/>
  </mergeCells>
  <printOptions/>
  <pageMargins left="0.2755905511811024" right="0.2755905511811024" top="0.19" bottom="0.49" header="0.1968503937007874" footer="0.1574803149606299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85" zoomScaleSheetLayoutView="100" zoomScalePageLayoutView="0" workbookViewId="0" topLeftCell="A1">
      <selection activeCell="P2" sqref="P2"/>
    </sheetView>
  </sheetViews>
  <sheetFormatPr defaultColWidth="11.421875" defaultRowHeight="12.75"/>
  <cols>
    <col min="1" max="1" width="7.140625" style="0" customWidth="1"/>
    <col min="2" max="2" width="14.421875" style="0" customWidth="1"/>
    <col min="3" max="3" width="13.140625" style="0" customWidth="1"/>
    <col min="4" max="4" width="20.421875" style="7" customWidth="1"/>
    <col min="5" max="5" width="8.42187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6.7109375" style="0" customWidth="1"/>
    <col min="11" max="17" width="5.57421875" style="0" customWidth="1"/>
    <col min="18" max="18" width="5.7109375" style="0" customWidth="1"/>
  </cols>
  <sheetData>
    <row r="1" spans="1:14" ht="48.75" customHeight="1" thickBot="1">
      <c r="A1" s="53"/>
      <c r="B1" s="66" t="s">
        <v>83</v>
      </c>
      <c r="C1" s="54"/>
      <c r="D1" s="55"/>
      <c r="E1" s="56"/>
      <c r="F1" s="57"/>
      <c r="G1" s="57"/>
      <c r="H1" s="58"/>
      <c r="I1" s="59"/>
      <c r="J1" s="60"/>
      <c r="K1" s="99" t="s">
        <v>93</v>
      </c>
      <c r="L1" s="100"/>
      <c r="M1" s="100"/>
      <c r="N1" s="101"/>
    </row>
    <row r="2" spans="1:14" ht="30.75" thickBot="1">
      <c r="A2" s="63" t="s">
        <v>17</v>
      </c>
      <c r="B2" s="51" t="s">
        <v>0</v>
      </c>
      <c r="C2" s="51" t="s">
        <v>9</v>
      </c>
      <c r="D2" s="51" t="s">
        <v>8</v>
      </c>
      <c r="E2" s="51" t="s">
        <v>2</v>
      </c>
      <c r="F2" s="78" t="s">
        <v>3</v>
      </c>
      <c r="G2" s="78" t="s">
        <v>1</v>
      </c>
      <c r="H2" s="80" t="s">
        <v>78</v>
      </c>
      <c r="I2" s="80" t="s">
        <v>29</v>
      </c>
      <c r="J2" s="64" t="s">
        <v>43</v>
      </c>
      <c r="K2" s="75" t="s">
        <v>48</v>
      </c>
      <c r="L2" s="78" t="s">
        <v>47</v>
      </c>
      <c r="M2" s="51" t="s">
        <v>46</v>
      </c>
      <c r="N2" s="51" t="s">
        <v>79</v>
      </c>
    </row>
    <row r="3" spans="1:14" s="12" customFormat="1" ht="21" thickBot="1">
      <c r="A3" s="81">
        <f aca="true" t="shared" si="0" ref="A3:A31">ROW()-2</f>
        <v>1</v>
      </c>
      <c r="B3" s="72" t="s">
        <v>71</v>
      </c>
      <c r="C3" s="70" t="s">
        <v>55</v>
      </c>
      <c r="D3" s="67" t="s">
        <v>77</v>
      </c>
      <c r="E3" s="61">
        <f>'[1]Schnitt'!E52</f>
        <v>208.1875</v>
      </c>
      <c r="F3" s="74">
        <f>'[1]Schnitt'!F52</f>
        <v>9993</v>
      </c>
      <c r="G3" s="74">
        <f>'[1]Schnitt'!G52</f>
        <v>48</v>
      </c>
      <c r="H3" s="74">
        <f>'[1]Schnitt'!H52</f>
        <v>936</v>
      </c>
      <c r="I3" s="74">
        <f>'[1]Schnitt'!I52</f>
        <v>267</v>
      </c>
      <c r="J3" s="65">
        <f>IF(E3&gt;=190,0,IF(E3&lt;=190,(190-E3)*0.75))</f>
        <v>0</v>
      </c>
      <c r="K3" s="76">
        <f>'[1]Schnitt'!BR52</f>
        <v>0</v>
      </c>
      <c r="L3" s="74">
        <f>'[1]Schnitt'!BS52</f>
        <v>0</v>
      </c>
      <c r="M3" s="77">
        <f>'[1]Schnitt'!BT52</f>
        <v>0</v>
      </c>
      <c r="N3" s="77">
        <f>'[1]Schnitt'!BU52</f>
        <v>0</v>
      </c>
    </row>
    <row r="4" spans="1:14" s="12" customFormat="1" ht="21" thickBot="1">
      <c r="A4" s="81">
        <f t="shared" si="0"/>
        <v>2</v>
      </c>
      <c r="B4" s="72" t="s">
        <v>40</v>
      </c>
      <c r="C4" s="70" t="s">
        <v>41</v>
      </c>
      <c r="D4" s="67" t="s">
        <v>75</v>
      </c>
      <c r="E4" s="61">
        <f>'[1]Schnitt'!E62</f>
        <v>201.94285714285715</v>
      </c>
      <c r="F4" s="74">
        <f>'[1]Schnitt'!F62</f>
        <v>7068</v>
      </c>
      <c r="G4" s="74">
        <f>'[1]Schnitt'!G62</f>
        <v>35</v>
      </c>
      <c r="H4" s="74">
        <f>'[1]Schnitt'!H62</f>
        <v>904</v>
      </c>
      <c r="I4" s="74">
        <f>'[1]Schnitt'!I62</f>
        <v>276</v>
      </c>
      <c r="J4" s="65">
        <f>IF(E4&gt;=190,0,IF(E4&lt;=190,(190-E4)*0.75))</f>
        <v>0</v>
      </c>
      <c r="K4" s="76">
        <f>'[1]Schnitt'!BR62</f>
        <v>185</v>
      </c>
      <c r="L4" s="74">
        <f>'[1]Schnitt'!BS62</f>
        <v>211</v>
      </c>
      <c r="M4" s="77">
        <f>'[1]Schnitt'!BT62</f>
        <v>188</v>
      </c>
      <c r="N4" s="77">
        <f>'[1]Schnitt'!BU62</f>
        <v>172</v>
      </c>
    </row>
    <row r="5" spans="1:14" s="12" customFormat="1" ht="21" thickBot="1">
      <c r="A5" s="81">
        <f t="shared" si="0"/>
        <v>3</v>
      </c>
      <c r="B5" s="79" t="s">
        <v>35</v>
      </c>
      <c r="C5" s="69" t="s">
        <v>39</v>
      </c>
      <c r="D5" s="67" t="s">
        <v>75</v>
      </c>
      <c r="E5" s="61">
        <f>'[1]Schnitt'!E60</f>
        <v>197.89583333333334</v>
      </c>
      <c r="F5" s="74">
        <f>'[1]Schnitt'!F60</f>
        <v>9499</v>
      </c>
      <c r="G5" s="74">
        <f>'[1]Schnitt'!G60</f>
        <v>48</v>
      </c>
      <c r="H5" s="74">
        <f>'[1]Schnitt'!H60</f>
        <v>877</v>
      </c>
      <c r="I5" s="74">
        <f>'[1]Schnitt'!I60</f>
        <v>257</v>
      </c>
      <c r="J5" s="65">
        <f>IF(E5&gt;=190,0,IF(E5&lt;=190,(190-E5)*0.75))</f>
        <v>0</v>
      </c>
      <c r="K5" s="76">
        <f>'[1]Schnitt'!BR60</f>
        <v>124</v>
      </c>
      <c r="L5" s="74">
        <f>'[1]Schnitt'!BS60</f>
        <v>233</v>
      </c>
      <c r="M5" s="77">
        <f>'[1]Schnitt'!BT60</f>
        <v>173</v>
      </c>
      <c r="N5" s="77">
        <f>'[1]Schnitt'!BU60</f>
        <v>172</v>
      </c>
    </row>
    <row r="6" spans="1:14" s="24" customFormat="1" ht="20.25">
      <c r="A6" s="62">
        <f t="shared" si="0"/>
        <v>4</v>
      </c>
      <c r="B6" s="69" t="s">
        <v>27</v>
      </c>
      <c r="C6" s="70" t="s">
        <v>30</v>
      </c>
      <c r="D6" s="71" t="s">
        <v>33</v>
      </c>
      <c r="E6" s="61">
        <f>'[1]Schnitt'!E15</f>
        <v>194.35714285714286</v>
      </c>
      <c r="F6" s="74">
        <f>'[1]Schnitt'!F15</f>
        <v>10884</v>
      </c>
      <c r="G6" s="74">
        <f>'[1]Schnitt'!G15</f>
        <v>56</v>
      </c>
      <c r="H6" s="74">
        <f>'[1]Schnitt'!H15</f>
        <v>841</v>
      </c>
      <c r="I6" s="74">
        <f>'[1]Schnitt'!I15</f>
        <v>279</v>
      </c>
      <c r="J6" s="65">
        <f>IF(E6&gt;=190,0,IF(E6&lt;=190,(190-E6)*0.75))</f>
        <v>0</v>
      </c>
      <c r="K6" s="76">
        <f>'[1]Schnitt'!BR15</f>
        <v>200</v>
      </c>
      <c r="L6" s="74">
        <f>'[1]Schnitt'!BS15</f>
        <v>179</v>
      </c>
      <c r="M6" s="77">
        <f>'[1]Schnitt'!BT15</f>
        <v>203</v>
      </c>
      <c r="N6" s="77">
        <f>'[1]Schnitt'!BU15</f>
        <v>169</v>
      </c>
    </row>
    <row r="7" spans="1:14" s="12" customFormat="1" ht="20.25">
      <c r="A7" s="68">
        <f t="shared" si="0"/>
        <v>5</v>
      </c>
      <c r="B7" s="69" t="s">
        <v>12</v>
      </c>
      <c r="C7" s="70" t="s">
        <v>16</v>
      </c>
      <c r="D7" s="67" t="s">
        <v>33</v>
      </c>
      <c r="E7" s="61">
        <f>'[1]Schnitt'!E29</f>
        <v>192.71428571428572</v>
      </c>
      <c r="F7" s="74">
        <f>'[1]Schnitt'!F29</f>
        <v>10792</v>
      </c>
      <c r="G7" s="74">
        <f>'[1]Schnitt'!G29</f>
        <v>56</v>
      </c>
      <c r="H7" s="74">
        <f>'[1]Schnitt'!H29</f>
        <v>868</v>
      </c>
      <c r="I7" s="74">
        <f>'[1]Schnitt'!I29</f>
        <v>280</v>
      </c>
      <c r="J7" s="65">
        <f>IF(E7&gt;=190,0,IF(E7&lt;=190,(190-E7)*0.75))</f>
        <v>0</v>
      </c>
      <c r="K7" s="76">
        <f>'[1]Schnitt'!BR29</f>
        <v>0</v>
      </c>
      <c r="L7" s="74">
        <f>'[1]Schnitt'!BS29</f>
        <v>0</v>
      </c>
      <c r="M7" s="77">
        <f>'[1]Schnitt'!BT29</f>
        <v>0</v>
      </c>
      <c r="N7" s="77">
        <f>'[1]Schnitt'!BU29</f>
        <v>0</v>
      </c>
    </row>
    <row r="8" spans="1:14" s="24" customFormat="1" ht="20.25" customHeight="1">
      <c r="A8" s="62">
        <f t="shared" si="0"/>
        <v>6</v>
      </c>
      <c r="B8" s="69" t="s">
        <v>15</v>
      </c>
      <c r="C8" s="69" t="s">
        <v>11</v>
      </c>
      <c r="D8" s="67" t="s">
        <v>77</v>
      </c>
      <c r="E8" s="61">
        <f>'[1]Schnitt'!E9</f>
        <v>191.1</v>
      </c>
      <c r="F8" s="74">
        <f>'[1]Schnitt'!F9</f>
        <v>7644</v>
      </c>
      <c r="G8" s="74">
        <f>'[1]Schnitt'!G9</f>
        <v>40</v>
      </c>
      <c r="H8" s="74">
        <f>'[1]Schnitt'!H9</f>
        <v>953</v>
      </c>
      <c r="I8" s="74">
        <f>'[1]Schnitt'!I9</f>
        <v>286</v>
      </c>
      <c r="J8" s="65">
        <f>IF(E8&gt;=190,0,IF(E8&lt;=190,(190-E8)*0.75))</f>
        <v>0</v>
      </c>
      <c r="K8" s="76">
        <f>'[1]Schnitt'!BR9</f>
        <v>192</v>
      </c>
      <c r="L8" s="74">
        <f>'[1]Schnitt'!BS9</f>
        <v>214</v>
      </c>
      <c r="M8" s="77">
        <f>'[1]Schnitt'!BT9</f>
        <v>204</v>
      </c>
      <c r="N8" s="77">
        <f>'[1]Schnitt'!BU9</f>
        <v>194</v>
      </c>
    </row>
    <row r="9" spans="1:14" s="24" customFormat="1" ht="20.25">
      <c r="A9" s="68">
        <f t="shared" si="0"/>
        <v>7</v>
      </c>
      <c r="B9" s="69" t="s">
        <v>62</v>
      </c>
      <c r="C9" s="69" t="s">
        <v>52</v>
      </c>
      <c r="D9" s="73" t="s">
        <v>77</v>
      </c>
      <c r="E9" s="61">
        <f>'[1]Schnitt'!E50</f>
        <v>189.88333333333333</v>
      </c>
      <c r="F9" s="74">
        <f>'[1]Schnitt'!F50</f>
        <v>11393</v>
      </c>
      <c r="G9" s="74">
        <f>'[1]Schnitt'!G50</f>
        <v>60</v>
      </c>
      <c r="H9" s="74">
        <f>'[1]Schnitt'!H50</f>
        <v>894</v>
      </c>
      <c r="I9" s="74">
        <f>'[1]Schnitt'!I50</f>
        <v>263</v>
      </c>
      <c r="J9" s="65">
        <f>IF(E9&gt;=190,0,IF(E9&lt;=190,(190-E9)*0.75))</f>
        <v>0.08750000000000568</v>
      </c>
      <c r="K9" s="76">
        <f>'[1]Schnitt'!BR50</f>
        <v>246</v>
      </c>
      <c r="L9" s="74">
        <f>'[1]Schnitt'!BS50</f>
        <v>263</v>
      </c>
      <c r="M9" s="77">
        <f>'[1]Schnitt'!BT50</f>
        <v>194</v>
      </c>
      <c r="N9" s="77">
        <f>'[1]Schnitt'!BU50</f>
        <v>191</v>
      </c>
    </row>
    <row r="10" spans="1:14" s="24" customFormat="1" ht="20.25">
      <c r="A10" s="62">
        <f t="shared" si="0"/>
        <v>8</v>
      </c>
      <c r="B10" s="69" t="s">
        <v>80</v>
      </c>
      <c r="C10" s="69" t="s">
        <v>81</v>
      </c>
      <c r="D10" s="67" t="s">
        <v>75</v>
      </c>
      <c r="E10" s="61">
        <f>'[1]Schnitt'!E38</f>
        <v>189.75</v>
      </c>
      <c r="F10" s="74">
        <f>'[1]Schnitt'!F38</f>
        <v>759</v>
      </c>
      <c r="G10" s="74">
        <f>'[1]Schnitt'!G38</f>
        <v>4</v>
      </c>
      <c r="H10" s="74">
        <f>'[1]Schnitt'!H38</f>
        <v>759</v>
      </c>
      <c r="I10" s="74">
        <f>'[1]Schnitt'!I38</f>
        <v>219</v>
      </c>
      <c r="J10" s="65">
        <f>IF(E10&gt;=190,0,IF(E10&lt;=190,(190-E10)*0.75))</f>
        <v>0.1875</v>
      </c>
      <c r="K10" s="76">
        <f>'[1]Schnitt'!BR38</f>
        <v>0</v>
      </c>
      <c r="L10" s="74">
        <f>'[1]Schnitt'!BS38</f>
        <v>0</v>
      </c>
      <c r="M10" s="77">
        <f>'[1]Schnitt'!BT38</f>
        <v>0</v>
      </c>
      <c r="N10" s="77">
        <f>'[1]Schnitt'!BU38</f>
        <v>0</v>
      </c>
    </row>
    <row r="11" spans="1:14" s="12" customFormat="1" ht="20.25">
      <c r="A11" s="68">
        <f t="shared" si="0"/>
        <v>9</v>
      </c>
      <c r="B11" s="69" t="s">
        <v>27</v>
      </c>
      <c r="C11" s="69" t="s">
        <v>28</v>
      </c>
      <c r="D11" s="67" t="s">
        <v>33</v>
      </c>
      <c r="E11" s="61">
        <f>'[1]Schnitt'!E14</f>
        <v>187.55</v>
      </c>
      <c r="F11" s="74">
        <f>'[1]Schnitt'!F14</f>
        <v>7502</v>
      </c>
      <c r="G11" s="74">
        <f>'[1]Schnitt'!G14</f>
        <v>40</v>
      </c>
      <c r="H11" s="74">
        <f>'[1]Schnitt'!H14</f>
        <v>859</v>
      </c>
      <c r="I11" s="74">
        <f>'[1]Schnitt'!I14</f>
        <v>258</v>
      </c>
      <c r="J11" s="65">
        <f>IF(E11&gt;=190,0,IF(E11&lt;=190,(190-E11)*0.75))</f>
        <v>1.8374999999999915</v>
      </c>
      <c r="K11" s="76">
        <f>'[1]Schnitt'!BR14</f>
        <v>200</v>
      </c>
      <c r="L11" s="74">
        <f>'[1]Schnitt'!BS14</f>
        <v>201</v>
      </c>
      <c r="M11" s="77">
        <f>'[1]Schnitt'!BT14</f>
        <v>212</v>
      </c>
      <c r="N11" s="77">
        <f>'[1]Schnitt'!BU14</f>
        <v>158</v>
      </c>
    </row>
    <row r="12" spans="1:14" s="12" customFormat="1" ht="20.25">
      <c r="A12" s="62">
        <f t="shared" si="0"/>
        <v>10</v>
      </c>
      <c r="B12" s="69" t="s">
        <v>35</v>
      </c>
      <c r="C12" s="69" t="s">
        <v>36</v>
      </c>
      <c r="D12" s="67" t="s">
        <v>56</v>
      </c>
      <c r="E12" s="61">
        <f>'[1]Schnitt'!E10</f>
        <v>187.16666666666666</v>
      </c>
      <c r="F12" s="74">
        <f>'[1]Schnitt'!F10</f>
        <v>2246</v>
      </c>
      <c r="G12" s="74">
        <f>'[1]Schnitt'!G10</f>
        <v>12</v>
      </c>
      <c r="H12" s="74">
        <f>'[1]Schnitt'!H10</f>
        <v>807</v>
      </c>
      <c r="I12" s="74">
        <f>'[1]Schnitt'!I10</f>
        <v>220</v>
      </c>
      <c r="J12" s="65">
        <f>IF(E12&gt;=190,0,IF(E12&lt;=190,(190-E12)*0.75))</f>
        <v>2.125000000000007</v>
      </c>
      <c r="K12" s="76">
        <f>'[1]Schnitt'!BR10</f>
        <v>134</v>
      </c>
      <c r="L12" s="74">
        <f>'[1]Schnitt'!BS10</f>
        <v>180</v>
      </c>
      <c r="M12" s="77">
        <f>'[1]Schnitt'!BT10</f>
        <v>165</v>
      </c>
      <c r="N12" s="77">
        <f>'[1]Schnitt'!BU10</f>
        <v>184</v>
      </c>
    </row>
    <row r="13" spans="1:14" s="12" customFormat="1" ht="20.25">
      <c r="A13" s="68">
        <f t="shared" si="0"/>
        <v>11</v>
      </c>
      <c r="B13" s="69" t="s">
        <v>5</v>
      </c>
      <c r="C13" s="69" t="s">
        <v>10</v>
      </c>
      <c r="D13" s="67" t="s">
        <v>75</v>
      </c>
      <c r="E13" s="61">
        <f>'[1]Schnitt'!E8</f>
        <v>186.9</v>
      </c>
      <c r="F13" s="74">
        <f>'[1]Schnitt'!F8</f>
        <v>3738</v>
      </c>
      <c r="G13" s="74">
        <f>'[1]Schnitt'!G8</f>
        <v>20</v>
      </c>
      <c r="H13" s="74">
        <f>'[1]Schnitt'!H8</f>
        <v>801</v>
      </c>
      <c r="I13" s="74">
        <f>'[1]Schnitt'!I8</f>
        <v>243</v>
      </c>
      <c r="J13" s="65">
        <f>IF(E13&gt;=190,0,IF(E13&lt;=190,(190-E13)*0.75))</f>
        <v>2.3249999999999957</v>
      </c>
      <c r="K13" s="76">
        <f>'[1]Schnitt'!BR8</f>
        <v>0</v>
      </c>
      <c r="L13" s="74">
        <f>'[1]Schnitt'!BS8</f>
        <v>0</v>
      </c>
      <c r="M13" s="77">
        <f>'[1]Schnitt'!BT8</f>
        <v>0</v>
      </c>
      <c r="N13" s="77">
        <f>'[1]Schnitt'!BU8</f>
        <v>0</v>
      </c>
    </row>
    <row r="14" spans="1:14" s="12" customFormat="1" ht="20.25">
      <c r="A14" s="62">
        <f t="shared" si="0"/>
        <v>12</v>
      </c>
      <c r="B14" s="69" t="s">
        <v>57</v>
      </c>
      <c r="C14" s="69" t="s">
        <v>72</v>
      </c>
      <c r="D14" s="67" t="s">
        <v>75</v>
      </c>
      <c r="E14" s="61">
        <f>'[1]Schnitt'!E61</f>
        <v>185.89285714285714</v>
      </c>
      <c r="F14" s="74">
        <f>'[1]Schnitt'!F61</f>
        <v>5205</v>
      </c>
      <c r="G14" s="74">
        <f>'[1]Schnitt'!G61</f>
        <v>28</v>
      </c>
      <c r="H14" s="74">
        <f>'[1]Schnitt'!H61</f>
        <v>810</v>
      </c>
      <c r="I14" s="74">
        <f>'[1]Schnitt'!I61</f>
        <v>279</v>
      </c>
      <c r="J14" s="65">
        <f>IF(E14&gt;=190,0,IF(E14&lt;=190,(190-E14)*0.75))</f>
        <v>3.080357142857146</v>
      </c>
      <c r="K14" s="76">
        <f>'[1]Schnitt'!BR61</f>
        <v>194</v>
      </c>
      <c r="L14" s="74">
        <f>'[1]Schnitt'!BS61</f>
        <v>181</v>
      </c>
      <c r="M14" s="77">
        <f>'[1]Schnitt'!BT61</f>
        <v>212</v>
      </c>
      <c r="N14" s="77">
        <f>'[1]Schnitt'!BU61</f>
        <v>161</v>
      </c>
    </row>
    <row r="15" spans="1:14" s="12" customFormat="1" ht="20.25">
      <c r="A15" s="68">
        <f t="shared" si="0"/>
        <v>13</v>
      </c>
      <c r="B15" s="69" t="s">
        <v>50</v>
      </c>
      <c r="C15" s="69" t="s">
        <v>49</v>
      </c>
      <c r="D15" s="67" t="s">
        <v>34</v>
      </c>
      <c r="E15" s="61">
        <f>'[1]Schnitt'!E44</f>
        <v>183.46428571428572</v>
      </c>
      <c r="F15" s="74">
        <f>'[1]Schnitt'!F44</f>
        <v>5137</v>
      </c>
      <c r="G15" s="74">
        <f>'[1]Schnitt'!G44</f>
        <v>28</v>
      </c>
      <c r="H15" s="74">
        <f>'[1]Schnitt'!H44</f>
        <v>865</v>
      </c>
      <c r="I15" s="74">
        <f>'[1]Schnitt'!I44</f>
        <v>266</v>
      </c>
      <c r="J15" s="65">
        <f>IF(E15&gt;=190,0,IF(E15&lt;=190,(190-E15)*0.75))</f>
        <v>4.901785714285708</v>
      </c>
      <c r="K15" s="76">
        <f>'[1]Schnitt'!BR44</f>
        <v>187</v>
      </c>
      <c r="L15" s="74">
        <f>'[1]Schnitt'!BS44</f>
        <v>210</v>
      </c>
      <c r="M15" s="77">
        <f>'[1]Schnitt'!BT44</f>
        <v>156</v>
      </c>
      <c r="N15" s="77">
        <f>'[1]Schnitt'!BU44</f>
        <v>180</v>
      </c>
    </row>
    <row r="16" spans="1:14" s="12" customFormat="1" ht="20.25">
      <c r="A16" s="62">
        <f t="shared" si="0"/>
        <v>14</v>
      </c>
      <c r="B16" s="69" t="s">
        <v>59</v>
      </c>
      <c r="C16" s="69" t="s">
        <v>61</v>
      </c>
      <c r="D16" s="67" t="s">
        <v>56</v>
      </c>
      <c r="E16" s="61">
        <f>'[1]Schnitt'!E56</f>
        <v>178.82692307692307</v>
      </c>
      <c r="F16" s="74">
        <f>'[1]Schnitt'!F56</f>
        <v>9299</v>
      </c>
      <c r="G16" s="74">
        <f>'[1]Schnitt'!G56</f>
        <v>52</v>
      </c>
      <c r="H16" s="74">
        <f>'[1]Schnitt'!H56</f>
        <v>805</v>
      </c>
      <c r="I16" s="74">
        <f>'[1]Schnitt'!I56</f>
        <v>235</v>
      </c>
      <c r="J16" s="65">
        <f>IF(E16&gt;=190,0,IF(E16&lt;=190,(190-E16)*0.75))</f>
        <v>8.3798076923077</v>
      </c>
      <c r="K16" s="76">
        <f>'[1]Schnitt'!BR56</f>
        <v>0</v>
      </c>
      <c r="L16" s="74">
        <f>'[1]Schnitt'!BS56</f>
        <v>0</v>
      </c>
      <c r="M16" s="77">
        <f>'[1]Schnitt'!BT56</f>
        <v>0</v>
      </c>
      <c r="N16" s="77">
        <f>'[1]Schnitt'!BU56</f>
        <v>0</v>
      </c>
    </row>
    <row r="17" spans="1:14" s="12" customFormat="1" ht="20.25">
      <c r="A17" s="68">
        <f t="shared" si="0"/>
        <v>15</v>
      </c>
      <c r="B17" s="69" t="s">
        <v>4</v>
      </c>
      <c r="C17" s="69" t="s">
        <v>14</v>
      </c>
      <c r="D17" s="73" t="s">
        <v>77</v>
      </c>
      <c r="E17" s="61">
        <f>'[1]Schnitt'!E51</f>
        <v>177.40740740740742</v>
      </c>
      <c r="F17" s="74">
        <f>'[1]Schnitt'!F51</f>
        <v>4790</v>
      </c>
      <c r="G17" s="74">
        <f>'[1]Schnitt'!G51</f>
        <v>27</v>
      </c>
      <c r="H17" s="74">
        <f>'[1]Schnitt'!H51</f>
        <v>814</v>
      </c>
      <c r="I17" s="74">
        <f>'[1]Schnitt'!I51</f>
        <v>213</v>
      </c>
      <c r="J17" s="65">
        <f>IF(E17&gt;=190,0,IF(E17&lt;=190,(190-E17)*0.75))</f>
        <v>9.444444444444436</v>
      </c>
      <c r="K17" s="76">
        <f>'[1]Schnitt'!BR51</f>
        <v>158</v>
      </c>
      <c r="L17" s="74">
        <f>'[1]Schnitt'!BS51</f>
        <v>211</v>
      </c>
      <c r="M17" s="77">
        <f>'[1]Schnitt'!BT51</f>
        <v>160</v>
      </c>
      <c r="N17" s="77">
        <f>'[1]Schnitt'!BU51</f>
        <v>170</v>
      </c>
    </row>
    <row r="18" spans="1:14" s="12" customFormat="1" ht="20.25">
      <c r="A18" s="62">
        <f t="shared" si="0"/>
        <v>16</v>
      </c>
      <c r="B18" s="69" t="s">
        <v>63</v>
      </c>
      <c r="C18" s="69" t="s">
        <v>6</v>
      </c>
      <c r="D18" s="67" t="s">
        <v>77</v>
      </c>
      <c r="E18" s="61">
        <f>'[1]Schnitt'!E53</f>
        <v>177.25</v>
      </c>
      <c r="F18" s="74">
        <f>'[1]Schnitt'!F53</f>
        <v>2127</v>
      </c>
      <c r="G18" s="74">
        <f>'[1]Schnitt'!G53</f>
        <v>12</v>
      </c>
      <c r="H18" s="74">
        <f>'[1]Schnitt'!H53</f>
        <v>735</v>
      </c>
      <c r="I18" s="74">
        <f>'[1]Schnitt'!I53</f>
        <v>225</v>
      </c>
      <c r="J18" s="65">
        <f>IF(E18&gt;=190,0,IF(E18&lt;=190,(190-E18)*0.75))</f>
        <v>9.5625</v>
      </c>
      <c r="K18" s="76">
        <f>'[1]Schnitt'!BR53</f>
        <v>0</v>
      </c>
      <c r="L18" s="74">
        <f>'[1]Schnitt'!BS53</f>
        <v>0</v>
      </c>
      <c r="M18" s="77">
        <f>'[1]Schnitt'!BT53</f>
        <v>0</v>
      </c>
      <c r="N18" s="77">
        <f>'[1]Schnitt'!BU53</f>
        <v>0</v>
      </c>
    </row>
    <row r="19" spans="1:14" s="24" customFormat="1" ht="20.25">
      <c r="A19" s="68">
        <f t="shared" si="0"/>
        <v>17</v>
      </c>
      <c r="B19" s="69" t="s">
        <v>44</v>
      </c>
      <c r="C19" s="69" t="s">
        <v>45</v>
      </c>
      <c r="D19" s="67" t="s">
        <v>75</v>
      </c>
      <c r="E19" s="61">
        <f>'[1]Schnitt'!E35</f>
        <v>176.45833333333334</v>
      </c>
      <c r="F19" s="74">
        <f>'[1]Schnitt'!F35</f>
        <v>4235</v>
      </c>
      <c r="G19" s="74">
        <f>'[1]Schnitt'!G35</f>
        <v>24</v>
      </c>
      <c r="H19" s="74">
        <f>'[1]Schnitt'!H35</f>
        <v>763</v>
      </c>
      <c r="I19" s="74">
        <f>'[1]Schnitt'!I35</f>
        <v>236</v>
      </c>
      <c r="J19" s="65">
        <f>IF(E19&gt;=190,0,IF(E19&lt;=190,(190-E19)*0.75))</f>
        <v>10.156249999999993</v>
      </c>
      <c r="K19" s="76">
        <f>'[1]Schnitt'!BR35</f>
        <v>0</v>
      </c>
      <c r="L19" s="74">
        <f>'[1]Schnitt'!BS35</f>
        <v>0</v>
      </c>
      <c r="M19" s="77">
        <f>'[1]Schnitt'!BT35</f>
        <v>0</v>
      </c>
      <c r="N19" s="77">
        <f>'[1]Schnitt'!BU35</f>
        <v>0</v>
      </c>
    </row>
    <row r="20" spans="1:14" s="12" customFormat="1" ht="20.25">
      <c r="A20" s="62">
        <f t="shared" si="0"/>
        <v>18</v>
      </c>
      <c r="B20" s="69" t="s">
        <v>59</v>
      </c>
      <c r="C20" s="70" t="s">
        <v>58</v>
      </c>
      <c r="D20" s="67" t="s">
        <v>56</v>
      </c>
      <c r="E20" s="61">
        <f>'[1]Schnitt'!E55</f>
        <v>175.9375</v>
      </c>
      <c r="F20" s="74">
        <f>'[1]Schnitt'!F55</f>
        <v>11260</v>
      </c>
      <c r="G20" s="74">
        <f>'[1]Schnitt'!G55</f>
        <v>64</v>
      </c>
      <c r="H20" s="74">
        <f>'[1]Schnitt'!H55</f>
        <v>767</v>
      </c>
      <c r="I20" s="74">
        <f>'[1]Schnitt'!I55</f>
        <v>247</v>
      </c>
      <c r="J20" s="65">
        <f>IF(E20&gt;=190,0,IF(E20&lt;=190,(190-E20)*0.75))</f>
        <v>10.546875</v>
      </c>
      <c r="K20" s="76">
        <f>'[1]Schnitt'!BR55</f>
        <v>198</v>
      </c>
      <c r="L20" s="74">
        <f>'[1]Schnitt'!BS55</f>
        <v>152</v>
      </c>
      <c r="M20" s="77">
        <f>'[1]Schnitt'!BT55</f>
        <v>204</v>
      </c>
      <c r="N20" s="77">
        <f>'[1]Schnitt'!BU55</f>
        <v>169</v>
      </c>
    </row>
    <row r="21" spans="1:14" s="24" customFormat="1" ht="20.25">
      <c r="A21" s="68">
        <f t="shared" si="0"/>
        <v>19</v>
      </c>
      <c r="B21" s="69" t="s">
        <v>91</v>
      </c>
      <c r="C21" s="70" t="s">
        <v>13</v>
      </c>
      <c r="D21" s="67" t="s">
        <v>34</v>
      </c>
      <c r="E21" s="61">
        <f>'[1]Schnitt'!E34</f>
        <v>169.625</v>
      </c>
      <c r="F21" s="74">
        <f>'[1]Schnitt'!F34</f>
        <v>1357</v>
      </c>
      <c r="G21" s="74">
        <f>'[1]Schnitt'!G34</f>
        <v>8</v>
      </c>
      <c r="H21" s="74">
        <f>'[1]Schnitt'!H34</f>
        <v>680</v>
      </c>
      <c r="I21" s="74">
        <f>'[1]Schnitt'!I34</f>
        <v>190</v>
      </c>
      <c r="J21" s="65">
        <f>IF(E21&gt;=190,0,IF(E21&lt;=190,(190-E21)*0.75))</f>
        <v>15.28125</v>
      </c>
      <c r="K21" s="76">
        <f>'[1]Schnitt'!BR34</f>
        <v>0</v>
      </c>
      <c r="L21" s="74">
        <f>'[1]Schnitt'!BS34</f>
        <v>0</v>
      </c>
      <c r="M21" s="77">
        <f>'[1]Schnitt'!BT34</f>
        <v>0</v>
      </c>
      <c r="N21" s="77">
        <f>'[1]Schnitt'!BU34</f>
        <v>0</v>
      </c>
    </row>
    <row r="22" spans="1:14" ht="20.25">
      <c r="A22" s="62">
        <f t="shared" si="0"/>
        <v>20</v>
      </c>
      <c r="B22" s="69" t="s">
        <v>40</v>
      </c>
      <c r="C22" s="69" t="s">
        <v>42</v>
      </c>
      <c r="D22" s="67" t="s">
        <v>75</v>
      </c>
      <c r="E22" s="61">
        <f>'[1]Schnitt'!E23</f>
        <v>169.5</v>
      </c>
      <c r="F22" s="74">
        <f>'[1]Schnitt'!F23</f>
        <v>1356</v>
      </c>
      <c r="G22" s="74">
        <f>'[1]Schnitt'!G23</f>
        <v>8</v>
      </c>
      <c r="H22" s="74">
        <f>'[1]Schnitt'!H23</f>
        <v>683</v>
      </c>
      <c r="I22" s="74">
        <f>'[1]Schnitt'!I23</f>
        <v>192</v>
      </c>
      <c r="J22" s="65">
        <f>IF(E22&gt;=190,0,IF(E22&lt;=190,(190-E22)*0.75))</f>
        <v>15.375</v>
      </c>
      <c r="K22" s="76">
        <f>'[1]Schnitt'!BR23</f>
        <v>0</v>
      </c>
      <c r="L22" s="74">
        <f>'[1]Schnitt'!BS23</f>
        <v>0</v>
      </c>
      <c r="M22" s="77">
        <f>'[1]Schnitt'!BT23</f>
        <v>0</v>
      </c>
      <c r="N22" s="77">
        <f>'[1]Schnitt'!BU23</f>
        <v>0</v>
      </c>
    </row>
    <row r="23" spans="1:14" s="12" customFormat="1" ht="20.25">
      <c r="A23" s="68">
        <f t="shared" si="0"/>
        <v>21</v>
      </c>
      <c r="B23" s="69" t="s">
        <v>53</v>
      </c>
      <c r="C23" s="69" t="s">
        <v>51</v>
      </c>
      <c r="D23" s="67" t="s">
        <v>33</v>
      </c>
      <c r="E23" s="61">
        <f>'[1]Schnitt'!E17</f>
        <v>168.425</v>
      </c>
      <c r="F23" s="74">
        <f>'[1]Schnitt'!F17</f>
        <v>6737</v>
      </c>
      <c r="G23" s="74">
        <f>'[1]Schnitt'!G17</f>
        <v>40</v>
      </c>
      <c r="H23" s="74">
        <f>'[1]Schnitt'!H17</f>
        <v>770</v>
      </c>
      <c r="I23" s="74">
        <f>'[1]Schnitt'!I17</f>
        <v>233</v>
      </c>
      <c r="J23" s="65">
        <f>IF(E23&gt;=190,0,IF(E23&lt;=190,(190-E23)*0.75))</f>
        <v>16.18124999999999</v>
      </c>
      <c r="K23" s="76">
        <f>'[1]Schnitt'!BR17</f>
        <v>167</v>
      </c>
      <c r="L23" s="74">
        <f>'[1]Schnitt'!BS17</f>
        <v>204</v>
      </c>
      <c r="M23" s="77">
        <f>'[1]Schnitt'!BT17</f>
        <v>160</v>
      </c>
      <c r="N23" s="77">
        <f>'[1]Schnitt'!BU17</f>
        <v>136</v>
      </c>
    </row>
    <row r="24" spans="1:14" s="12" customFormat="1" ht="20.25">
      <c r="A24" s="62">
        <f t="shared" si="0"/>
        <v>22</v>
      </c>
      <c r="B24" s="69" t="s">
        <v>92</v>
      </c>
      <c r="C24" s="69" t="s">
        <v>7</v>
      </c>
      <c r="D24" s="67" t="s">
        <v>75</v>
      </c>
      <c r="E24" s="61">
        <f>'[1]Schnitt'!E57</f>
        <v>165.5</v>
      </c>
      <c r="F24" s="74">
        <f>'[1]Schnitt'!F57</f>
        <v>1324</v>
      </c>
      <c r="G24" s="74">
        <f>'[1]Schnitt'!G57</f>
        <v>8</v>
      </c>
      <c r="H24" s="74">
        <f>'[1]Schnitt'!H57</f>
        <v>709</v>
      </c>
      <c r="I24" s="74">
        <f>'[1]Schnitt'!I57</f>
        <v>214</v>
      </c>
      <c r="J24" s="65">
        <f>IF(E24&gt;=190,0,IF(E24&lt;=190,(190-E24)*0.75))</f>
        <v>18.375</v>
      </c>
      <c r="K24" s="76">
        <f>'[1]Schnitt'!BR57</f>
        <v>0</v>
      </c>
      <c r="L24" s="74">
        <f>'[1]Schnitt'!BS57</f>
        <v>0</v>
      </c>
      <c r="M24" s="77">
        <f>'[1]Schnitt'!BT57</f>
        <v>0</v>
      </c>
      <c r="N24" s="77">
        <f>'[1]Schnitt'!BU57</f>
        <v>0</v>
      </c>
    </row>
    <row r="25" spans="1:14" s="12" customFormat="1" ht="20.25">
      <c r="A25" s="68">
        <f t="shared" si="0"/>
        <v>23</v>
      </c>
      <c r="B25" s="69" t="s">
        <v>37</v>
      </c>
      <c r="C25" s="69" t="s">
        <v>38</v>
      </c>
      <c r="D25" s="67" t="s">
        <v>34</v>
      </c>
      <c r="E25" s="61">
        <f>'[1]Schnitt'!E40</f>
        <v>150.35714285714286</v>
      </c>
      <c r="F25" s="74">
        <f>'[1]Schnitt'!F40</f>
        <v>8420</v>
      </c>
      <c r="G25" s="74">
        <f>'[1]Schnitt'!G40</f>
        <v>56</v>
      </c>
      <c r="H25" s="74">
        <f>'[1]Schnitt'!H40</f>
        <v>692</v>
      </c>
      <c r="I25" s="74">
        <f>'[1]Schnitt'!I40</f>
        <v>198</v>
      </c>
      <c r="J25" s="65">
        <f>IF(E25&gt;=190,0,IF(E25&lt;=190,(190-E25)*0.75))</f>
        <v>29.732142857142854</v>
      </c>
      <c r="K25" s="76">
        <f>'[1]Schnitt'!BR40</f>
        <v>135</v>
      </c>
      <c r="L25" s="74">
        <f>'[1]Schnitt'!BS40</f>
        <v>117</v>
      </c>
      <c r="M25" s="77">
        <f>'[1]Schnitt'!BT40</f>
        <v>163</v>
      </c>
      <c r="N25" s="77">
        <f>'[1]Schnitt'!BU40</f>
        <v>151</v>
      </c>
    </row>
    <row r="26" spans="1:14" ht="20.25">
      <c r="A26" s="62">
        <f t="shared" si="0"/>
        <v>24</v>
      </c>
      <c r="B26" s="69" t="s">
        <v>59</v>
      </c>
      <c r="C26" s="69" t="s">
        <v>60</v>
      </c>
      <c r="D26" s="67" t="s">
        <v>56</v>
      </c>
      <c r="E26" s="61">
        <f>'[1]Schnitt'!E54</f>
        <v>141.26666666666668</v>
      </c>
      <c r="F26" s="74">
        <f>'[1]Schnitt'!F54</f>
        <v>8476</v>
      </c>
      <c r="G26" s="74">
        <f>'[1]Schnitt'!G54</f>
        <v>60</v>
      </c>
      <c r="H26" s="74">
        <f>'[1]Schnitt'!H54</f>
        <v>631</v>
      </c>
      <c r="I26" s="74">
        <f>'[1]Schnitt'!I54</f>
        <v>189</v>
      </c>
      <c r="J26" s="65">
        <f>IF(E26&gt;=190,0,IF(E26&lt;=190,(190-E26)*0.75))</f>
        <v>36.54999999999999</v>
      </c>
      <c r="K26" s="76">
        <f>'[1]Schnitt'!BR54</f>
        <v>186</v>
      </c>
      <c r="L26" s="74">
        <f>'[1]Schnitt'!BS54</f>
        <v>106</v>
      </c>
      <c r="M26" s="77">
        <f>'[1]Schnitt'!BT54</f>
        <v>102</v>
      </c>
      <c r="N26" s="77">
        <f>'[1]Schnitt'!BU54</f>
        <v>126</v>
      </c>
    </row>
    <row r="27" spans="1:14" s="24" customFormat="1" ht="20.25">
      <c r="A27" s="68">
        <f t="shared" si="0"/>
        <v>25</v>
      </c>
      <c r="B27" s="69" t="s">
        <v>64</v>
      </c>
      <c r="C27" s="69" t="s">
        <v>54</v>
      </c>
      <c r="D27" s="67" t="s">
        <v>34</v>
      </c>
      <c r="E27" s="61">
        <f>'[1]Schnitt'!E6</f>
        <v>137.35714285714286</v>
      </c>
      <c r="F27" s="74">
        <f>'[1]Schnitt'!F6</f>
        <v>3846</v>
      </c>
      <c r="G27" s="74">
        <f>'[1]Schnitt'!G6</f>
        <v>28</v>
      </c>
      <c r="H27" s="74">
        <f>'[1]Schnitt'!H6</f>
        <v>613</v>
      </c>
      <c r="I27" s="74">
        <f>'[1]Schnitt'!I6</f>
        <v>180</v>
      </c>
      <c r="J27" s="65">
        <f>IF(E27&gt;=190,0,IF(E27&lt;=190,(190-E27)*0.75))</f>
        <v>39.482142857142854</v>
      </c>
      <c r="K27" s="76">
        <f>'[1]Schnitt'!BR6</f>
        <v>0</v>
      </c>
      <c r="L27" s="74">
        <f>'[1]Schnitt'!BS6</f>
        <v>0</v>
      </c>
      <c r="M27" s="77">
        <f>'[1]Schnitt'!BT6</f>
        <v>0</v>
      </c>
      <c r="N27" s="77">
        <f>'[1]Schnitt'!BU6</f>
        <v>0</v>
      </c>
    </row>
    <row r="28" spans="1:14" s="12" customFormat="1" ht="20.25">
      <c r="A28" s="62">
        <f t="shared" si="0"/>
        <v>26</v>
      </c>
      <c r="B28" s="69" t="s">
        <v>67</v>
      </c>
      <c r="C28" s="69" t="s">
        <v>73</v>
      </c>
      <c r="D28" s="67" t="s">
        <v>34</v>
      </c>
      <c r="E28" s="61">
        <f>'[1]Schnitt'!E39</f>
        <v>135.88235294117646</v>
      </c>
      <c r="F28" s="74">
        <f>'[1]Schnitt'!F39</f>
        <v>4620</v>
      </c>
      <c r="G28" s="74">
        <f>'[1]Schnitt'!G39</f>
        <v>34</v>
      </c>
      <c r="H28" s="74">
        <f>'[1]Schnitt'!H39</f>
        <v>615</v>
      </c>
      <c r="I28" s="74">
        <f>'[1]Schnitt'!I39</f>
        <v>203</v>
      </c>
      <c r="J28" s="65">
        <f>IF(E28&gt;=190,0,IF(E28&lt;=190,(190-E28)*0.75))</f>
        <v>40.58823529411765</v>
      </c>
      <c r="K28" s="76">
        <f>'[1]Schnitt'!BR39</f>
        <v>138</v>
      </c>
      <c r="L28" s="74">
        <f>'[1]Schnitt'!BS39</f>
        <v>203</v>
      </c>
      <c r="M28" s="77">
        <f>'[1]Schnitt'!BT39</f>
        <v>152</v>
      </c>
      <c r="N28" s="77">
        <f>'[1]Schnitt'!BU39</f>
        <v>122</v>
      </c>
    </row>
    <row r="29" spans="1:14" s="12" customFormat="1" ht="20.25">
      <c r="A29" s="68">
        <f t="shared" si="0"/>
        <v>27</v>
      </c>
      <c r="B29" s="69" t="s">
        <v>65</v>
      </c>
      <c r="C29" s="69" t="s">
        <v>66</v>
      </c>
      <c r="D29" s="67" t="s">
        <v>77</v>
      </c>
      <c r="E29" s="61">
        <f>'[1]Schnitt'!E33</f>
        <v>134.8</v>
      </c>
      <c r="F29" s="74">
        <f>'[1]Schnitt'!F33</f>
        <v>674</v>
      </c>
      <c r="G29" s="74">
        <f>'[1]Schnitt'!G33</f>
        <v>5</v>
      </c>
      <c r="H29" s="74">
        <f>'[1]Schnitt'!H33</f>
        <v>527</v>
      </c>
      <c r="I29" s="74">
        <f>'[1]Schnitt'!I33</f>
        <v>155</v>
      </c>
      <c r="J29" s="65">
        <f>IF(E29&gt;=190,0,IF(E29&lt;=190,(190-E29)*0.75))</f>
        <v>41.39999999999999</v>
      </c>
      <c r="K29" s="76">
        <f>'[1]Schnitt'!BR33</f>
        <v>0</v>
      </c>
      <c r="L29" s="74">
        <f>'[1]Schnitt'!BS33</f>
        <v>0</v>
      </c>
      <c r="M29" s="77">
        <f>'[1]Schnitt'!BT33</f>
        <v>0</v>
      </c>
      <c r="N29" s="77">
        <f>'[1]Schnitt'!BU33</f>
        <v>0</v>
      </c>
    </row>
    <row r="30" spans="1:14" s="24" customFormat="1" ht="20.25">
      <c r="A30" s="62">
        <f t="shared" si="0"/>
        <v>28</v>
      </c>
      <c r="B30" s="69" t="s">
        <v>69</v>
      </c>
      <c r="C30" s="69" t="s">
        <v>70</v>
      </c>
      <c r="D30" s="71" t="s">
        <v>75</v>
      </c>
      <c r="E30" s="61">
        <f>'[1]Schnitt'!E59</f>
        <v>134.125</v>
      </c>
      <c r="F30" s="74">
        <f>'[1]Schnitt'!F59</f>
        <v>1073</v>
      </c>
      <c r="G30" s="74">
        <f>'[1]Schnitt'!G59</f>
        <v>8</v>
      </c>
      <c r="H30" s="74">
        <f>'[1]Schnitt'!H59</f>
        <v>544</v>
      </c>
      <c r="I30" s="74">
        <f>'[1]Schnitt'!I59</f>
        <v>166</v>
      </c>
      <c r="J30" s="65">
        <f>IF(E30&gt;=190,0,IF(E30&lt;=190,(190-E30)*0.75))</f>
        <v>41.90625</v>
      </c>
      <c r="K30" s="76">
        <f>'[1]Schnitt'!BR59</f>
        <v>0</v>
      </c>
      <c r="L30" s="74">
        <f>'[1]Schnitt'!BS59</f>
        <v>0</v>
      </c>
      <c r="M30" s="77">
        <f>'[1]Schnitt'!BT59</f>
        <v>0</v>
      </c>
      <c r="N30" s="77">
        <f>'[1]Schnitt'!BU59</f>
        <v>0</v>
      </c>
    </row>
    <row r="31" spans="1:14" ht="20.25">
      <c r="A31" s="68">
        <f t="shared" si="0"/>
        <v>29</v>
      </c>
      <c r="B31" s="69" t="s">
        <v>74</v>
      </c>
      <c r="C31" s="69" t="s">
        <v>82</v>
      </c>
      <c r="D31" s="67" t="s">
        <v>34</v>
      </c>
      <c r="E31" s="61">
        <f>'[1]Schnitt'!E43</f>
        <v>112.06060606060606</v>
      </c>
      <c r="F31" s="74">
        <f>'[1]Schnitt'!F43</f>
        <v>3698</v>
      </c>
      <c r="G31" s="74">
        <f>'[1]Schnitt'!G43</f>
        <v>33</v>
      </c>
      <c r="H31" s="74">
        <f>'[1]Schnitt'!H43</f>
        <v>485</v>
      </c>
      <c r="I31" s="74">
        <f>'[1]Schnitt'!I43</f>
        <v>150</v>
      </c>
      <c r="J31" s="65">
        <v>50</v>
      </c>
      <c r="K31" s="76">
        <f>'[1]Schnitt'!BR43</f>
        <v>0</v>
      </c>
      <c r="L31" s="74">
        <f>'[1]Schnitt'!BS43</f>
        <v>0</v>
      </c>
      <c r="M31" s="77">
        <f>'[1]Schnitt'!BT43</f>
        <v>0</v>
      </c>
      <c r="N31" s="77">
        <f>'[1]Schnitt'!BU43</f>
        <v>0</v>
      </c>
    </row>
  </sheetData>
  <sheetProtection/>
  <mergeCells count="1">
    <mergeCell ref="K1:N1"/>
  </mergeCells>
  <printOptions/>
  <pageMargins left="1.0236220472440944" right="0.15748031496062992" top="0.1968503937007874" bottom="0" header="0.1968503937007874" footer="0.15748031496062992"/>
  <pageSetup horizontalDpi="600" verticalDpi="600" orientation="landscape" paperSize="9" scale="8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calls01</cp:lastModifiedBy>
  <cp:lastPrinted>2014-05-21T23:47:00Z</cp:lastPrinted>
  <dcterms:created xsi:type="dcterms:W3CDTF">1996-10-17T05:27:31Z</dcterms:created>
  <dcterms:modified xsi:type="dcterms:W3CDTF">2014-05-21T23:47:31Z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2104050242</vt:i4>
  </property>
  <property fmtid="{D5CDD505-2E9C-101B-9397-08002B2CF9AE}" pid="3" name="_EmailSubject">
    <vt:lpwstr/>
  </property>
  <property fmtid="{D5CDD505-2E9C-101B-9397-08002B2CF9AE}" pid="4" name="_AuthorEmail">
    <vt:lpwstr>Peter.Scholdra@wegu.de</vt:lpwstr>
  </property>
  <property fmtid="{D5CDD505-2E9C-101B-9397-08002B2CF9AE}" pid="5" name="_AuthorEmailDisplayName">
    <vt:lpwstr>Scholdra, Peter</vt:lpwstr>
  </property>
  <property fmtid="{D5CDD505-2E9C-101B-9397-08002B2CF9AE}" pid="6" name="_PreviousAdHocReviewCycleID">
    <vt:i4>-643897339</vt:i4>
  </property>
  <property fmtid="{D5CDD505-2E9C-101B-9397-08002B2CF9AE}" pid="7" name="_ReviewingToolsShownOnce">
    <vt:lpwstr/>
  </property>
</Properties>
</file>