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usdruck Tabelle" sheetId="1" r:id="rId1"/>
    <sheet name="Ausdruck Schnitt" sheetId="2" r:id="rId2"/>
  </sheets>
  <externalReferences>
    <externalReference r:id="rId5"/>
    <externalReference r:id="rId6"/>
  </externalReferences>
  <definedNames>
    <definedName name="_xlnm.Print_Area" localSheetId="1">'Ausdruck Schnitt'!$A$1:$N$41</definedName>
    <definedName name="_xlnm.Print_Area" localSheetId="0">'Ausdruck Tabelle'!$A$1:$J$30</definedName>
  </definedNames>
  <calcPr fullCalcOnLoad="1"/>
</workbook>
</file>

<file path=xl/sharedStrings.xml><?xml version="1.0" encoding="utf-8"?>
<sst xmlns="http://schemas.openxmlformats.org/spreadsheetml/2006/main" count="180" uniqueCount="109">
  <si>
    <t>Platz</t>
  </si>
  <si>
    <t>Teamname</t>
  </si>
  <si>
    <t>Punkte</t>
  </si>
  <si>
    <t>Pins</t>
  </si>
  <si>
    <t>Höchste     Serie</t>
  </si>
  <si>
    <t>Schnitt</t>
  </si>
  <si>
    <t>Spiele</t>
  </si>
  <si>
    <t>1.</t>
  </si>
  <si>
    <t>Die Unbestechlichen</t>
  </si>
  <si>
    <t>-</t>
  </si>
  <si>
    <t>2.</t>
  </si>
  <si>
    <t>3.</t>
  </si>
  <si>
    <t>4.</t>
  </si>
  <si>
    <t xml:space="preserve">Finale </t>
  </si>
  <si>
    <t>5.</t>
  </si>
  <si>
    <t>6.</t>
  </si>
  <si>
    <t>7.</t>
  </si>
  <si>
    <t>8.</t>
  </si>
  <si>
    <t xml:space="preserve"> </t>
  </si>
  <si>
    <t>Ergebnisse</t>
  </si>
  <si>
    <t>Name</t>
  </si>
  <si>
    <t>Vorname</t>
  </si>
  <si>
    <t>Club</t>
  </si>
  <si>
    <t>High game</t>
  </si>
  <si>
    <t>Kallup</t>
  </si>
  <si>
    <t>Werner</t>
  </si>
  <si>
    <t>HC</t>
  </si>
  <si>
    <t>Finale</t>
  </si>
  <si>
    <t>Pin Reapers</t>
  </si>
  <si>
    <t>Grebe</t>
  </si>
  <si>
    <t>Rainer</t>
  </si>
  <si>
    <t>Sp.1</t>
  </si>
  <si>
    <t>Sp.2</t>
  </si>
  <si>
    <t>Sp.3</t>
  </si>
  <si>
    <t>Heller</t>
  </si>
  <si>
    <t>Bruno</t>
  </si>
  <si>
    <t>Markus</t>
  </si>
  <si>
    <t>Heldner</t>
  </si>
  <si>
    <t>Reichhold</t>
  </si>
  <si>
    <t>Roland</t>
  </si>
  <si>
    <t>Team Ehlen-Cup</t>
  </si>
  <si>
    <t xml:space="preserve">Marc </t>
  </si>
  <si>
    <t xml:space="preserve">Hübner </t>
  </si>
  <si>
    <t>Dennis</t>
  </si>
  <si>
    <t>von Stephani</t>
  </si>
  <si>
    <t>Rolf</t>
  </si>
  <si>
    <t>Firelane Bowlers</t>
  </si>
  <si>
    <t xml:space="preserve">Strike Soldiere </t>
  </si>
  <si>
    <t>Widuckel</t>
  </si>
  <si>
    <t>Rene</t>
  </si>
  <si>
    <t>Triebel</t>
  </si>
  <si>
    <t>Daniela</t>
  </si>
  <si>
    <t>Strike Soldiere</t>
  </si>
  <si>
    <t>Team Europa</t>
  </si>
  <si>
    <t>Rosi</t>
  </si>
  <si>
    <t>Lucke</t>
  </si>
  <si>
    <t>Marc</t>
  </si>
  <si>
    <t>Hesse</t>
  </si>
  <si>
    <t>Nils</t>
  </si>
  <si>
    <t>Hünnerscheid</t>
  </si>
  <si>
    <t>Klaus-Peter</t>
  </si>
  <si>
    <t>Peter</t>
  </si>
  <si>
    <t>Müller</t>
  </si>
  <si>
    <t>Tobias</t>
  </si>
  <si>
    <t>Axel</t>
  </si>
  <si>
    <t>Collmann</t>
  </si>
  <si>
    <t>Dieter</t>
  </si>
  <si>
    <t>Höchste "4"Serie</t>
  </si>
  <si>
    <t>Sp.4</t>
  </si>
  <si>
    <t>Günzel</t>
  </si>
  <si>
    <t>Gritt</t>
  </si>
  <si>
    <t>Weinart</t>
  </si>
  <si>
    <t>Geisterteam</t>
  </si>
  <si>
    <t>Rischer</t>
  </si>
  <si>
    <t>Bert</t>
  </si>
  <si>
    <t>Küllmer</t>
  </si>
  <si>
    <t>Tommy</t>
  </si>
  <si>
    <t>Marco</t>
  </si>
  <si>
    <t>Mand</t>
  </si>
  <si>
    <t>Lothar</t>
  </si>
  <si>
    <t>Kunz</t>
  </si>
  <si>
    <t>Jürgen</t>
  </si>
  <si>
    <t>Uschi</t>
  </si>
  <si>
    <t>Reinhard</t>
  </si>
  <si>
    <t>Schmidt</t>
  </si>
  <si>
    <t>Stefan</t>
  </si>
  <si>
    <t>Frank</t>
  </si>
  <si>
    <t>Raithel</t>
  </si>
  <si>
    <t>Pausche</t>
  </si>
  <si>
    <t>Anne-Cariue</t>
  </si>
  <si>
    <t>Callsen</t>
  </si>
  <si>
    <t>Thomas</t>
  </si>
  <si>
    <t>Spohr</t>
  </si>
  <si>
    <t>Steinwehr</t>
  </si>
  <si>
    <t>Steffen</t>
  </si>
  <si>
    <t>Phillip</t>
  </si>
  <si>
    <t>Laub</t>
  </si>
  <si>
    <t>Sabrina</t>
  </si>
  <si>
    <t>Scholdra</t>
  </si>
  <si>
    <t>10 : 0</t>
  </si>
  <si>
    <t>Brückmann</t>
  </si>
  <si>
    <t>Sascha</t>
  </si>
  <si>
    <t>Jacqueline</t>
  </si>
  <si>
    <r>
      <t xml:space="preserve">                Herkules - Hausliga bei Bert  2014   </t>
    </r>
  </si>
  <si>
    <t xml:space="preserve"> Herkules-Hausliga bei Bert 2014</t>
  </si>
  <si>
    <t>0 : 10</t>
  </si>
  <si>
    <t>Ergebnisse vom 14.01.2014</t>
  </si>
  <si>
    <t xml:space="preserve"> außerhalb der 50 % Wertung</t>
  </si>
  <si>
    <t>8 : 2</t>
  </si>
</sst>
</file>

<file path=xl/styles.xml><?xml version="1.0" encoding="utf-8"?>
<styleSheet xmlns="http://schemas.openxmlformats.org/spreadsheetml/2006/main">
  <numFmts count="3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\ &quot;EUR&quot;;\-#,##0\ &quot;EUR&quot;"/>
    <numFmt numFmtId="174" formatCode="#,##0\ &quot;EUR&quot;;[Red]\-#,##0\ &quot;EUR&quot;"/>
    <numFmt numFmtId="175" formatCode="#,##0.00\ &quot;EUR&quot;;\-#,##0.00\ &quot;EUR&quot;"/>
    <numFmt numFmtId="176" formatCode="#,##0.00\ &quot;EUR&quot;;[Red]\-#,##0.00\ &quot;EUR&quot;"/>
    <numFmt numFmtId="177" formatCode="_-* #,##0\ &quot;EUR&quot;_-;\-* #,##0\ &quot;EUR&quot;_-;_-* &quot;-&quot;\ &quot;EUR&quot;_-;_-@_-"/>
    <numFmt numFmtId="178" formatCode="_-* #,##0\ _E_U_R_-;\-* #,##0\ _E_U_R_-;_-* &quot;-&quot;\ _E_U_R_-;_-@_-"/>
    <numFmt numFmtId="179" formatCode="_-* #,##0.00\ &quot;EUR&quot;_-;\-* #,##0.00\ &quot;EUR&quot;_-;_-* &quot;-&quot;??\ &quot;EUR&quot;_-;_-@_-"/>
    <numFmt numFmtId="180" formatCode="_-* #,##0.00\ _E_U_R_-;\-* #,##0.00\ _E_U_R_-;_-* &quot;-&quot;??\ _E_U_R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"/>
    <numFmt numFmtId="190" formatCode="mmmm\ yy"/>
    <numFmt numFmtId="191" formatCode="[$-407]dddd\,\ d\.\ mmmm\ yyyy"/>
  </numFmts>
  <fonts count="64">
    <font>
      <sz val="10"/>
      <name val="Arial"/>
      <family val="0"/>
    </font>
    <font>
      <b/>
      <u val="single"/>
      <sz val="26"/>
      <color indexed="10"/>
      <name val="Arial"/>
      <family val="2"/>
    </font>
    <font>
      <b/>
      <u val="single"/>
      <sz val="28"/>
      <name val="Times New Roman"/>
      <family val="1"/>
    </font>
    <font>
      <b/>
      <sz val="16"/>
      <color indexed="12"/>
      <name val="Arial"/>
      <family val="2"/>
    </font>
    <font>
      <sz val="16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36"/>
      <name val="Small Fonts"/>
      <family val="2"/>
    </font>
    <font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2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16"/>
      <color indexed="10"/>
      <name val="Arial"/>
      <family val="2"/>
    </font>
    <font>
      <sz val="10"/>
      <color indexed="40"/>
      <name val="Arial"/>
      <family val="2"/>
    </font>
    <font>
      <b/>
      <i/>
      <u val="single"/>
      <sz val="46"/>
      <color indexed="10"/>
      <name val="Arial"/>
      <family val="2"/>
    </font>
    <font>
      <sz val="18"/>
      <color indexed="10"/>
      <name val="Arial Black"/>
      <family val="2"/>
    </font>
    <font>
      <b/>
      <sz val="12"/>
      <name val="Times New Roman"/>
      <family val="1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Arial"/>
      <family val="2"/>
    </font>
    <font>
      <b/>
      <sz val="10"/>
      <name val="Arial"/>
      <family val="0"/>
    </font>
    <font>
      <sz val="26"/>
      <name val="Arial"/>
      <family val="0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24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49" fontId="9" fillId="24" borderId="0" xfId="0" applyNumberFormat="1" applyFont="1" applyFill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/>
    </xf>
    <xf numFmtId="0" fontId="1" fillId="26" borderId="18" xfId="0" applyFont="1" applyFill="1" applyBorder="1" applyAlignment="1">
      <alignment horizontal="left" vertical="top"/>
    </xf>
    <xf numFmtId="0" fontId="29" fillId="26" borderId="19" xfId="0" applyFont="1" applyFill="1" applyBorder="1" applyAlignment="1">
      <alignment horizontal="left" vertical="center"/>
    </xf>
    <xf numFmtId="0" fontId="18" fillId="26" borderId="19" xfId="0" applyFont="1" applyFill="1" applyBorder="1" applyAlignment="1">
      <alignment horizontal="left" vertical="top"/>
    </xf>
    <xf numFmtId="0" fontId="19" fillId="26" borderId="19" xfId="0" applyFont="1" applyFill="1" applyBorder="1" applyAlignment="1">
      <alignment horizontal="left" vertical="center"/>
    </xf>
    <xf numFmtId="0" fontId="19" fillId="26" borderId="19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/>
    </xf>
    <xf numFmtId="0" fontId="21" fillId="26" borderId="19" xfId="0" applyFont="1" applyFill="1" applyBorder="1" applyAlignment="1">
      <alignment horizontal="left" vertical="center"/>
    </xf>
    <xf numFmtId="0" fontId="21" fillId="26" borderId="19" xfId="0" applyFont="1" applyFill="1" applyBorder="1" applyAlignment="1">
      <alignment horizontal="center" vertical="center"/>
    </xf>
    <xf numFmtId="0" fontId="0" fillId="26" borderId="19" xfId="0" applyFill="1" applyBorder="1" applyAlignment="1">
      <alignment/>
    </xf>
    <xf numFmtId="0" fontId="31" fillId="27" borderId="20" xfId="0" applyFont="1" applyFill="1" applyBorder="1" applyAlignment="1">
      <alignment horizontal="center" vertical="center"/>
    </xf>
    <xf numFmtId="0" fontId="32" fillId="27" borderId="21" xfId="0" applyFont="1" applyFill="1" applyBorder="1" applyAlignment="1">
      <alignment horizontal="center" vertical="center"/>
    </xf>
    <xf numFmtId="0" fontId="33" fillId="27" borderId="22" xfId="0" applyFont="1" applyFill="1" applyBorder="1" applyAlignment="1">
      <alignment horizontal="center"/>
    </xf>
    <xf numFmtId="0" fontId="34" fillId="26" borderId="22" xfId="0" applyFont="1" applyFill="1" applyBorder="1" applyAlignment="1">
      <alignment horizontal="center"/>
    </xf>
    <xf numFmtId="0" fontId="32" fillId="27" borderId="18" xfId="0" applyFont="1" applyFill="1" applyBorder="1" applyAlignment="1">
      <alignment horizontal="center" vertical="center" wrapText="1"/>
    </xf>
    <xf numFmtId="0" fontId="32" fillId="27" borderId="23" xfId="0" applyFont="1" applyFill="1" applyBorder="1" applyAlignment="1">
      <alignment horizontal="center" vertical="center"/>
    </xf>
    <xf numFmtId="0" fontId="32" fillId="27" borderId="20" xfId="0" applyFont="1" applyFill="1" applyBorder="1" applyAlignment="1">
      <alignment horizontal="center" vertical="center"/>
    </xf>
    <xf numFmtId="0" fontId="35" fillId="26" borderId="24" xfId="0" applyFont="1" applyFill="1" applyBorder="1" applyAlignment="1">
      <alignment horizontal="center"/>
    </xf>
    <xf numFmtId="0" fontId="35" fillId="26" borderId="25" xfId="0" applyFont="1" applyFill="1" applyBorder="1" applyAlignment="1">
      <alignment horizontal="center"/>
    </xf>
    <xf numFmtId="0" fontId="36" fillId="26" borderId="26" xfId="0" applyFont="1" applyFill="1" applyBorder="1" applyAlignment="1">
      <alignment horizontal="center"/>
    </xf>
    <xf numFmtId="2" fontId="37" fillId="26" borderId="22" xfId="0" applyNumberFormat="1" applyFont="1" applyFill="1" applyBorder="1" applyAlignment="1">
      <alignment horizontal="center"/>
    </xf>
    <xf numFmtId="1" fontId="38" fillId="26" borderId="27" xfId="0" applyNumberFormat="1" applyFont="1" applyFill="1" applyBorder="1" applyAlignment="1">
      <alignment horizontal="center"/>
    </xf>
    <xf numFmtId="1" fontId="37" fillId="26" borderId="28" xfId="0" applyNumberFormat="1" applyFont="1" applyFill="1" applyBorder="1" applyAlignment="1">
      <alignment horizontal="center"/>
    </xf>
    <xf numFmtId="1" fontId="37" fillId="26" borderId="29" xfId="0" applyNumberFormat="1" applyFont="1" applyFill="1" applyBorder="1" applyAlignment="1">
      <alignment horizontal="center"/>
    </xf>
    <xf numFmtId="1" fontId="37" fillId="26" borderId="30" xfId="0" applyNumberFormat="1" applyFont="1" applyFill="1" applyBorder="1" applyAlignment="1">
      <alignment horizontal="center"/>
    </xf>
    <xf numFmtId="0" fontId="36" fillId="26" borderId="29" xfId="0" applyFont="1" applyFill="1" applyBorder="1" applyAlignment="1">
      <alignment horizontal="center"/>
    </xf>
    <xf numFmtId="0" fontId="35" fillId="26" borderId="29" xfId="0" applyFont="1" applyFill="1" applyBorder="1" applyAlignment="1">
      <alignment horizontal="center"/>
    </xf>
    <xf numFmtId="0" fontId="35" fillId="26" borderId="0" xfId="0" applyFont="1" applyFill="1" applyAlignment="1">
      <alignment horizontal="center"/>
    </xf>
    <xf numFmtId="0" fontId="32" fillId="27" borderId="20" xfId="0" applyFont="1" applyFill="1" applyBorder="1" applyAlignment="1">
      <alignment horizontal="center" vertical="center" wrapText="1"/>
    </xf>
    <xf numFmtId="0" fontId="34" fillId="28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>
      <alignment horizontal="left"/>
    </xf>
    <xf numFmtId="1" fontId="7" fillId="0" borderId="32" xfId="0" applyNumberFormat="1" applyFont="1" applyBorder="1" applyAlignment="1">
      <alignment horizontal="center"/>
    </xf>
    <xf numFmtId="172" fontId="7" fillId="0" borderId="3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9" fillId="2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6" fillId="26" borderId="33" xfId="0" applyFont="1" applyFill="1" applyBorder="1" applyAlignment="1">
      <alignment horizontal="center"/>
    </xf>
    <xf numFmtId="1" fontId="37" fillId="26" borderId="25" xfId="0" applyNumberFormat="1" applyFont="1" applyFill="1" applyBorder="1" applyAlignment="1">
      <alignment horizontal="center"/>
    </xf>
    <xf numFmtId="1" fontId="37" fillId="26" borderId="33" xfId="0" applyNumberFormat="1" applyFont="1" applyFill="1" applyBorder="1" applyAlignment="1">
      <alignment horizontal="center"/>
    </xf>
    <xf numFmtId="1" fontId="37" fillId="26" borderId="22" xfId="0" applyNumberFormat="1" applyFont="1" applyFill="1" applyBorder="1" applyAlignment="1">
      <alignment horizontal="center"/>
    </xf>
    <xf numFmtId="1" fontId="37" fillId="28" borderId="34" xfId="0" applyNumberFormat="1" applyFont="1" applyFill="1" applyBorder="1" applyAlignment="1">
      <alignment horizontal="center"/>
    </xf>
    <xf numFmtId="1" fontId="37" fillId="26" borderId="24" xfId="0" applyNumberFormat="1" applyFont="1" applyFill="1" applyBorder="1" applyAlignment="1">
      <alignment horizontal="center"/>
    </xf>
    <xf numFmtId="0" fontId="30" fillId="26" borderId="35" xfId="0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1" fontId="37" fillId="26" borderId="37" xfId="0" applyNumberFormat="1" applyFont="1" applyFill="1" applyBorder="1" applyAlignment="1">
      <alignment horizontal="center"/>
    </xf>
    <xf numFmtId="1" fontId="37" fillId="26" borderId="38" xfId="0" applyNumberFormat="1" applyFont="1" applyFill="1" applyBorder="1" applyAlignment="1">
      <alignment horizontal="center"/>
    </xf>
    <xf numFmtId="1" fontId="37" fillId="26" borderId="39" xfId="0" applyNumberFormat="1" applyFont="1" applyFill="1" applyBorder="1" applyAlignment="1">
      <alignment horizontal="center"/>
    </xf>
    <xf numFmtId="0" fontId="33" fillId="26" borderId="22" xfId="0" applyFont="1" applyFill="1" applyBorder="1" applyAlignment="1">
      <alignment horizontal="center"/>
    </xf>
    <xf numFmtId="1" fontId="63" fillId="26" borderId="28" xfId="0" applyNumberFormat="1" applyFont="1" applyFill="1" applyBorder="1" applyAlignment="1">
      <alignment horizontal="center"/>
    </xf>
    <xf numFmtId="1" fontId="63" fillId="26" borderId="40" xfId="0" applyNumberFormat="1" applyFont="1" applyFill="1" applyBorder="1" applyAlignment="1">
      <alignment horizontal="center"/>
    </xf>
    <xf numFmtId="2" fontId="37" fillId="26" borderId="26" xfId="0" applyNumberFormat="1" applyFont="1" applyFill="1" applyBorder="1" applyAlignment="1">
      <alignment horizontal="center"/>
    </xf>
    <xf numFmtId="1" fontId="37" fillId="26" borderId="26" xfId="0" applyNumberFormat="1" applyFont="1" applyFill="1" applyBorder="1" applyAlignment="1">
      <alignment horizontal="center"/>
    </xf>
    <xf numFmtId="0" fontId="36" fillId="26" borderId="22" xfId="0" applyFont="1" applyFill="1" applyBorder="1" applyAlignment="1">
      <alignment horizontal="center"/>
    </xf>
    <xf numFmtId="0" fontId="62" fillId="28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" fontId="37" fillId="26" borderId="27" xfId="0" applyNumberFormat="1" applyFont="1" applyFill="1" applyBorder="1" applyAlignment="1">
      <alignment horizontal="center"/>
    </xf>
    <xf numFmtId="1" fontId="63" fillId="26" borderId="44" xfId="0" applyNumberFormat="1" applyFont="1" applyFill="1" applyBorder="1" applyAlignment="1">
      <alignment horizontal="center"/>
    </xf>
    <xf numFmtId="0" fontId="0" fillId="26" borderId="40" xfId="0" applyFill="1" applyBorder="1" applyAlignment="1">
      <alignment/>
    </xf>
    <xf numFmtId="0" fontId="59" fillId="21" borderId="29" xfId="0" applyFont="1" applyFill="1" applyBorder="1" applyAlignment="1">
      <alignment horizontal="center"/>
    </xf>
    <xf numFmtId="0" fontId="60" fillId="21" borderId="26" xfId="0" applyFont="1" applyFill="1" applyBorder="1" applyAlignment="1">
      <alignment horizontal="center"/>
    </xf>
    <xf numFmtId="2" fontId="61" fillId="21" borderId="22" xfId="0" applyNumberFormat="1" applyFont="1" applyFill="1" applyBorder="1" applyAlignment="1">
      <alignment horizontal="center"/>
    </xf>
    <xf numFmtId="1" fontId="61" fillId="21" borderId="29" xfId="0" applyNumberFormat="1" applyFont="1" applyFill="1" applyBorder="1" applyAlignment="1">
      <alignment horizontal="center"/>
    </xf>
    <xf numFmtId="1" fontId="22" fillId="21" borderId="27" xfId="0" applyNumberFormat="1" applyFont="1" applyFill="1" applyBorder="1" applyAlignment="1">
      <alignment horizontal="center"/>
    </xf>
    <xf numFmtId="1" fontId="61" fillId="21" borderId="28" xfId="0" applyNumberFormat="1" applyFont="1" applyFill="1" applyBorder="1" applyAlignment="1">
      <alignment horizontal="center"/>
    </xf>
    <xf numFmtId="1" fontId="61" fillId="21" borderId="30" xfId="0" applyNumberFormat="1" applyFont="1" applyFill="1" applyBorder="1" applyAlignment="1">
      <alignment horizontal="center"/>
    </xf>
    <xf numFmtId="0" fontId="59" fillId="21" borderId="25" xfId="0" applyFont="1" applyFill="1" applyBorder="1" applyAlignment="1">
      <alignment horizontal="center"/>
    </xf>
    <xf numFmtId="0" fontId="60" fillId="21" borderId="29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9</xdr:col>
      <xdr:colOff>342900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8575"/>
          <a:ext cx="19145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21</xdr:row>
      <xdr:rowOff>0</xdr:rowOff>
    </xdr:from>
    <xdr:to>
      <xdr:col>1</xdr:col>
      <xdr:colOff>1466850</xdr:colOff>
      <xdr:row>25</xdr:row>
      <xdr:rowOff>152400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7439025"/>
          <a:ext cx="14573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13.Spielta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14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  <sheetName val="Handy-Nr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  <sheetName val="Handy-Nr."/>
    </sheetNames>
    <sheetDataSet>
      <sheetData sheetId="1">
        <row r="6">
          <cell r="C6">
            <v>88</v>
          </cell>
          <cell r="E6">
            <v>52</v>
          </cell>
          <cell r="F6">
            <v>30412</v>
          </cell>
          <cell r="G6">
            <v>651</v>
          </cell>
          <cell r="H6">
            <v>2342</v>
          </cell>
          <cell r="I6">
            <v>56</v>
          </cell>
        </row>
        <row r="8">
          <cell r="C8">
            <v>32</v>
          </cell>
          <cell r="E8">
            <v>108</v>
          </cell>
          <cell r="F8">
            <v>23472</v>
          </cell>
          <cell r="G8">
            <v>556</v>
          </cell>
          <cell r="H8">
            <v>1911</v>
          </cell>
          <cell r="I8">
            <v>56</v>
          </cell>
        </row>
        <row r="12">
          <cell r="C12">
            <v>92</v>
          </cell>
          <cell r="E12">
            <v>48</v>
          </cell>
          <cell r="F12">
            <v>29456</v>
          </cell>
          <cell r="G12">
            <v>622</v>
          </cell>
          <cell r="H12">
            <v>2281</v>
          </cell>
          <cell r="I12">
            <v>56</v>
          </cell>
        </row>
        <row r="14">
          <cell r="C14">
            <v>90</v>
          </cell>
          <cell r="E14">
            <v>50</v>
          </cell>
          <cell r="F14">
            <v>31516</v>
          </cell>
          <cell r="G14">
            <v>700</v>
          </cell>
          <cell r="H14">
            <v>2448</v>
          </cell>
          <cell r="I14">
            <v>56</v>
          </cell>
        </row>
        <row r="16">
          <cell r="C16">
            <v>96</v>
          </cell>
          <cell r="E16">
            <v>44</v>
          </cell>
          <cell r="F16">
            <v>32149</v>
          </cell>
          <cell r="G16">
            <v>684</v>
          </cell>
          <cell r="H16">
            <v>2582</v>
          </cell>
          <cell r="I16">
            <v>56</v>
          </cell>
        </row>
        <row r="18">
          <cell r="C18">
            <v>4</v>
          </cell>
          <cell r="E18">
            <v>136</v>
          </cell>
          <cell r="F18">
            <v>26880</v>
          </cell>
          <cell r="G18">
            <v>480</v>
          </cell>
          <cell r="H18">
            <v>1920</v>
          </cell>
          <cell r="I18">
            <v>56</v>
          </cell>
        </row>
        <row r="20">
          <cell r="C20">
            <v>90</v>
          </cell>
          <cell r="E20">
            <v>50</v>
          </cell>
          <cell r="F20">
            <v>27891</v>
          </cell>
          <cell r="G20">
            <v>608</v>
          </cell>
          <cell r="H20">
            <v>2165</v>
          </cell>
          <cell r="I20">
            <v>56</v>
          </cell>
        </row>
        <row r="22">
          <cell r="C22">
            <v>68</v>
          </cell>
          <cell r="E22">
            <v>72</v>
          </cell>
          <cell r="F22">
            <v>26049</v>
          </cell>
          <cell r="G22">
            <v>657</v>
          </cell>
          <cell r="H22">
            <v>2295</v>
          </cell>
          <cell r="I22">
            <v>56</v>
          </cell>
        </row>
      </sheetData>
      <sheetData sheetId="3">
        <row r="3">
          <cell r="E3">
            <v>104.25</v>
          </cell>
          <cell r="F3">
            <v>417</v>
          </cell>
          <cell r="G3">
            <v>4</v>
          </cell>
          <cell r="H3">
            <v>417</v>
          </cell>
          <cell r="I3">
            <v>108</v>
          </cell>
        </row>
        <row r="6">
          <cell r="E6">
            <v>125.05357142857143</v>
          </cell>
          <cell r="F6">
            <v>7003</v>
          </cell>
          <cell r="G6">
            <v>56</v>
          </cell>
          <cell r="H6">
            <v>613</v>
          </cell>
          <cell r="I6">
            <v>171</v>
          </cell>
          <cell r="BJ6">
            <v>108</v>
          </cell>
          <cell r="BK6">
            <v>137</v>
          </cell>
          <cell r="BL6">
            <v>124</v>
          </cell>
          <cell r="BM6">
            <v>143</v>
          </cell>
        </row>
        <row r="8">
          <cell r="E8">
            <v>171.23809523809524</v>
          </cell>
          <cell r="F8">
            <v>3596</v>
          </cell>
          <cell r="G8">
            <v>21</v>
          </cell>
          <cell r="H8">
            <v>735</v>
          </cell>
          <cell r="I8">
            <v>226</v>
          </cell>
          <cell r="BJ8">
            <v>153</v>
          </cell>
          <cell r="BK8">
            <v>159</v>
          </cell>
          <cell r="BL8">
            <v>159</v>
          </cell>
        </row>
        <row r="9">
          <cell r="E9">
            <v>182.8653846153846</v>
          </cell>
          <cell r="F9">
            <v>9509</v>
          </cell>
          <cell r="G9">
            <v>52</v>
          </cell>
          <cell r="H9">
            <v>798</v>
          </cell>
          <cell r="I9">
            <v>236</v>
          </cell>
          <cell r="BJ9">
            <v>112</v>
          </cell>
          <cell r="BK9">
            <v>185</v>
          </cell>
          <cell r="BL9">
            <v>180</v>
          </cell>
          <cell r="BM9">
            <v>194</v>
          </cell>
        </row>
        <row r="10">
          <cell r="E10">
            <v>193.66666666666666</v>
          </cell>
          <cell r="F10">
            <v>6972</v>
          </cell>
          <cell r="G10">
            <v>36</v>
          </cell>
          <cell r="H10">
            <v>859</v>
          </cell>
          <cell r="I10">
            <v>258</v>
          </cell>
        </row>
        <row r="11">
          <cell r="E11">
            <v>213.33333333333334</v>
          </cell>
          <cell r="F11">
            <v>640</v>
          </cell>
          <cell r="G11">
            <v>3</v>
          </cell>
          <cell r="H11">
            <v>640</v>
          </cell>
          <cell r="I11">
            <v>224</v>
          </cell>
        </row>
        <row r="14">
          <cell r="E14">
            <v>192.76785714285714</v>
          </cell>
          <cell r="F14">
            <v>10795</v>
          </cell>
          <cell r="G14">
            <v>56</v>
          </cell>
          <cell r="H14">
            <v>988</v>
          </cell>
          <cell r="I14">
            <v>279</v>
          </cell>
          <cell r="BJ14">
            <v>210</v>
          </cell>
          <cell r="BK14">
            <v>222</v>
          </cell>
          <cell r="BL14">
            <v>277</v>
          </cell>
          <cell r="BM14">
            <v>279</v>
          </cell>
        </row>
        <row r="15">
          <cell r="E15">
            <v>201.04166666666666</v>
          </cell>
          <cell r="F15">
            <v>9650</v>
          </cell>
          <cell r="G15">
            <v>48</v>
          </cell>
          <cell r="H15">
            <v>965</v>
          </cell>
          <cell r="I15">
            <v>268</v>
          </cell>
          <cell r="BJ15">
            <v>204</v>
          </cell>
          <cell r="BK15">
            <v>177</v>
          </cell>
          <cell r="BL15">
            <v>166</v>
          </cell>
          <cell r="BM15">
            <v>192</v>
          </cell>
        </row>
        <row r="17">
          <cell r="E17">
            <v>160.67857142857142</v>
          </cell>
          <cell r="F17">
            <v>4499</v>
          </cell>
          <cell r="G17">
            <v>28</v>
          </cell>
          <cell r="H17">
            <v>742</v>
          </cell>
          <cell r="I17">
            <v>231</v>
          </cell>
        </row>
        <row r="18">
          <cell r="E18">
            <v>123.08333333333333</v>
          </cell>
          <cell r="F18">
            <v>2954</v>
          </cell>
          <cell r="G18">
            <v>24</v>
          </cell>
          <cell r="H18">
            <v>584</v>
          </cell>
          <cell r="I18">
            <v>194</v>
          </cell>
          <cell r="BJ18">
            <v>122</v>
          </cell>
          <cell r="BK18">
            <v>97</v>
          </cell>
          <cell r="BL18">
            <v>121</v>
          </cell>
          <cell r="BM18">
            <v>129</v>
          </cell>
        </row>
        <row r="19">
          <cell r="E19">
            <v>166.55</v>
          </cell>
          <cell r="F19">
            <v>6662</v>
          </cell>
          <cell r="G19">
            <v>40</v>
          </cell>
          <cell r="H19">
            <v>777</v>
          </cell>
          <cell r="I19">
            <v>216</v>
          </cell>
          <cell r="BJ19">
            <v>116</v>
          </cell>
          <cell r="BK19">
            <v>180</v>
          </cell>
          <cell r="BL19">
            <v>170</v>
          </cell>
          <cell r="BM19">
            <v>142</v>
          </cell>
        </row>
        <row r="21">
          <cell r="E21">
            <v>139.93333333333334</v>
          </cell>
          <cell r="F21">
            <v>2099</v>
          </cell>
          <cell r="G21">
            <v>15</v>
          </cell>
          <cell r="H21">
            <v>619</v>
          </cell>
          <cell r="I21">
            <v>188</v>
          </cell>
        </row>
        <row r="22">
          <cell r="E22">
            <v>113.375</v>
          </cell>
          <cell r="F22">
            <v>907</v>
          </cell>
          <cell r="G22">
            <v>8</v>
          </cell>
          <cell r="H22">
            <v>469</v>
          </cell>
          <cell r="I22">
            <v>136</v>
          </cell>
        </row>
        <row r="23">
          <cell r="E23">
            <v>165.25</v>
          </cell>
          <cell r="F23">
            <v>1983</v>
          </cell>
          <cell r="G23">
            <v>12</v>
          </cell>
          <cell r="H23">
            <v>690</v>
          </cell>
          <cell r="I23">
            <v>192</v>
          </cell>
          <cell r="BJ23">
            <v>159</v>
          </cell>
          <cell r="BK23">
            <v>152</v>
          </cell>
          <cell r="BL23">
            <v>154</v>
          </cell>
          <cell r="BM23">
            <v>172</v>
          </cell>
        </row>
        <row r="29">
          <cell r="E29">
            <v>196.75</v>
          </cell>
          <cell r="F29">
            <v>7083</v>
          </cell>
          <cell r="G29">
            <v>36</v>
          </cell>
          <cell r="H29">
            <v>881</v>
          </cell>
          <cell r="I29">
            <v>256</v>
          </cell>
          <cell r="BJ29">
            <v>225</v>
          </cell>
          <cell r="BK29">
            <v>214</v>
          </cell>
          <cell r="BL29">
            <v>203</v>
          </cell>
          <cell r="BM29">
            <v>213</v>
          </cell>
        </row>
        <row r="33">
          <cell r="E33">
            <v>150.05263157894737</v>
          </cell>
          <cell r="F33">
            <v>5702</v>
          </cell>
          <cell r="G33">
            <v>38</v>
          </cell>
          <cell r="H33">
            <v>678</v>
          </cell>
          <cell r="I33">
            <v>237</v>
          </cell>
        </row>
        <row r="35">
          <cell r="E35">
            <v>179.94594594594594</v>
          </cell>
          <cell r="F35">
            <v>6658</v>
          </cell>
          <cell r="G35">
            <v>37</v>
          </cell>
          <cell r="H35">
            <v>783</v>
          </cell>
          <cell r="I35">
            <v>225</v>
          </cell>
          <cell r="BJ35">
            <v>170</v>
          </cell>
          <cell r="BK35">
            <v>184</v>
          </cell>
          <cell r="BL35">
            <v>189</v>
          </cell>
          <cell r="BM35">
            <v>212</v>
          </cell>
        </row>
        <row r="38">
          <cell r="E38">
            <v>167</v>
          </cell>
          <cell r="F38">
            <v>167</v>
          </cell>
          <cell r="G38">
            <v>1</v>
          </cell>
          <cell r="H38">
            <v>167</v>
          </cell>
          <cell r="I38">
            <v>167</v>
          </cell>
        </row>
        <row r="39">
          <cell r="E39">
            <v>134.75</v>
          </cell>
          <cell r="F39">
            <v>1078</v>
          </cell>
          <cell r="G39">
            <v>8</v>
          </cell>
          <cell r="H39">
            <v>556</v>
          </cell>
          <cell r="I39">
            <v>157</v>
          </cell>
          <cell r="BJ39">
            <v>122</v>
          </cell>
          <cell r="BK39">
            <v>157</v>
          </cell>
          <cell r="BL39">
            <v>135</v>
          </cell>
          <cell r="BM39">
            <v>142</v>
          </cell>
        </row>
        <row r="40">
          <cell r="E40">
            <v>137.8181818181818</v>
          </cell>
          <cell r="F40">
            <v>6064</v>
          </cell>
          <cell r="G40">
            <v>44</v>
          </cell>
          <cell r="H40">
            <v>684</v>
          </cell>
          <cell r="I40">
            <v>204</v>
          </cell>
          <cell r="BJ40">
            <v>152</v>
          </cell>
          <cell r="BK40">
            <v>142</v>
          </cell>
          <cell r="BL40">
            <v>150</v>
          </cell>
          <cell r="BM40">
            <v>126</v>
          </cell>
        </row>
        <row r="41">
          <cell r="E41">
            <v>141.16666666666666</v>
          </cell>
          <cell r="F41">
            <v>3388</v>
          </cell>
          <cell r="G41">
            <v>24</v>
          </cell>
          <cell r="H41">
            <v>626</v>
          </cell>
          <cell r="I41">
            <v>180</v>
          </cell>
        </row>
        <row r="42">
          <cell r="E42">
            <v>169.45</v>
          </cell>
          <cell r="F42">
            <v>3389</v>
          </cell>
          <cell r="G42">
            <v>20</v>
          </cell>
          <cell r="H42">
            <v>707</v>
          </cell>
          <cell r="I42">
            <v>203</v>
          </cell>
        </row>
        <row r="43">
          <cell r="E43">
            <v>106.41666666666667</v>
          </cell>
          <cell r="F43">
            <v>1277</v>
          </cell>
          <cell r="G43">
            <v>12</v>
          </cell>
          <cell r="H43">
            <v>451</v>
          </cell>
          <cell r="I43">
            <v>149</v>
          </cell>
          <cell r="BJ43">
            <v>97</v>
          </cell>
          <cell r="BK43">
            <v>112</v>
          </cell>
          <cell r="BL43">
            <v>149</v>
          </cell>
          <cell r="BM43">
            <v>93</v>
          </cell>
        </row>
        <row r="44">
          <cell r="E44">
            <v>177.85714285714286</v>
          </cell>
          <cell r="F44">
            <v>4980</v>
          </cell>
          <cell r="G44">
            <v>28</v>
          </cell>
          <cell r="H44">
            <v>864</v>
          </cell>
          <cell r="I44">
            <v>231</v>
          </cell>
        </row>
        <row r="45">
          <cell r="E45">
            <v>183.4375</v>
          </cell>
          <cell r="F45">
            <v>5870</v>
          </cell>
          <cell r="G45">
            <v>32</v>
          </cell>
          <cell r="H45">
            <v>873</v>
          </cell>
          <cell r="I45">
            <v>300</v>
          </cell>
        </row>
        <row r="50">
          <cell r="E50">
            <v>189</v>
          </cell>
          <cell r="F50">
            <v>10584</v>
          </cell>
          <cell r="G50">
            <v>56</v>
          </cell>
          <cell r="H50">
            <v>817</v>
          </cell>
          <cell r="I50">
            <v>255</v>
          </cell>
          <cell r="BJ50">
            <v>199</v>
          </cell>
          <cell r="BK50">
            <v>215</v>
          </cell>
          <cell r="BL50">
            <v>171</v>
          </cell>
          <cell r="BM50">
            <v>178</v>
          </cell>
        </row>
        <row r="51">
          <cell r="E51">
            <v>171.47916666666666</v>
          </cell>
          <cell r="F51">
            <v>8231</v>
          </cell>
          <cell r="G51">
            <v>48</v>
          </cell>
          <cell r="H51">
            <v>752</v>
          </cell>
          <cell r="I51">
            <v>221</v>
          </cell>
          <cell r="BJ51">
            <v>200</v>
          </cell>
          <cell r="BK51">
            <v>155</v>
          </cell>
          <cell r="BL51">
            <v>148</v>
          </cell>
          <cell r="BM51">
            <v>138</v>
          </cell>
        </row>
        <row r="52">
          <cell r="E52">
            <v>202.73214285714286</v>
          </cell>
          <cell r="F52">
            <v>11353</v>
          </cell>
          <cell r="G52">
            <v>56</v>
          </cell>
          <cell r="H52">
            <v>970</v>
          </cell>
          <cell r="I52">
            <v>277</v>
          </cell>
          <cell r="BJ52">
            <v>162</v>
          </cell>
          <cell r="BK52">
            <v>232</v>
          </cell>
          <cell r="BL52">
            <v>225</v>
          </cell>
          <cell r="BM52">
            <v>181</v>
          </cell>
        </row>
        <row r="53">
          <cell r="E53">
            <v>170.375</v>
          </cell>
          <cell r="F53">
            <v>1363</v>
          </cell>
          <cell r="G53">
            <v>8</v>
          </cell>
          <cell r="H53">
            <v>747</v>
          </cell>
          <cell r="I53">
            <v>214</v>
          </cell>
        </row>
        <row r="54">
          <cell r="E54">
            <v>146.83928571428572</v>
          </cell>
          <cell r="F54">
            <v>8223</v>
          </cell>
          <cell r="G54">
            <v>56</v>
          </cell>
          <cell r="H54">
            <v>679</v>
          </cell>
          <cell r="I54">
            <v>201</v>
          </cell>
          <cell r="BJ54">
            <v>167</v>
          </cell>
          <cell r="BK54">
            <v>157</v>
          </cell>
          <cell r="BL54">
            <v>184</v>
          </cell>
          <cell r="BM54">
            <v>171</v>
          </cell>
        </row>
        <row r="55">
          <cell r="E55">
            <v>174.42857142857142</v>
          </cell>
          <cell r="F55">
            <v>9768</v>
          </cell>
          <cell r="G55">
            <v>56</v>
          </cell>
          <cell r="H55">
            <v>810</v>
          </cell>
          <cell r="I55">
            <v>227</v>
          </cell>
          <cell r="BJ55">
            <v>189</v>
          </cell>
          <cell r="BK55">
            <v>158</v>
          </cell>
          <cell r="BL55">
            <v>166</v>
          </cell>
          <cell r="BM55">
            <v>166</v>
          </cell>
        </row>
        <row r="56">
          <cell r="E56">
            <v>176.30357142857142</v>
          </cell>
          <cell r="F56">
            <v>9873</v>
          </cell>
          <cell r="G56">
            <v>56</v>
          </cell>
          <cell r="H56">
            <v>831</v>
          </cell>
          <cell r="I56">
            <v>234</v>
          </cell>
          <cell r="BJ56">
            <v>188</v>
          </cell>
          <cell r="BK56">
            <v>183</v>
          </cell>
          <cell r="BL56">
            <v>162</v>
          </cell>
        </row>
        <row r="59">
          <cell r="E59">
            <v>166.91666666666666</v>
          </cell>
          <cell r="F59">
            <v>4006</v>
          </cell>
          <cell r="G59">
            <v>24</v>
          </cell>
          <cell r="H59">
            <v>736</v>
          </cell>
          <cell r="I59">
            <v>239</v>
          </cell>
        </row>
        <row r="60">
          <cell r="E60">
            <v>196.04545454545453</v>
          </cell>
          <cell r="F60">
            <v>4313</v>
          </cell>
          <cell r="G60">
            <v>22</v>
          </cell>
          <cell r="H60">
            <v>837</v>
          </cell>
          <cell r="I60">
            <v>239</v>
          </cell>
          <cell r="BJ60">
            <v>225</v>
          </cell>
          <cell r="BK60">
            <v>189</v>
          </cell>
          <cell r="BL60">
            <v>211</v>
          </cell>
          <cell r="BM60">
            <v>158</v>
          </cell>
        </row>
        <row r="61">
          <cell r="E61">
            <v>172.75</v>
          </cell>
          <cell r="F61">
            <v>4837</v>
          </cell>
          <cell r="G61">
            <v>28</v>
          </cell>
          <cell r="H61">
            <v>728</v>
          </cell>
          <cell r="I61">
            <v>203</v>
          </cell>
        </row>
        <row r="62">
          <cell r="E62">
            <v>198.8</v>
          </cell>
          <cell r="F62">
            <v>7952</v>
          </cell>
          <cell r="G62">
            <v>40</v>
          </cell>
          <cell r="H62">
            <v>904</v>
          </cell>
          <cell r="I62">
            <v>254</v>
          </cell>
          <cell r="BJ62">
            <v>199</v>
          </cell>
          <cell r="BK62">
            <v>254</v>
          </cell>
          <cell r="BL62">
            <v>174</v>
          </cell>
          <cell r="BM62">
            <v>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zoomScaleSheetLayoutView="100" zoomScalePageLayoutView="0" workbookViewId="0" topLeftCell="A1">
      <selection activeCell="L7" sqref="L7"/>
    </sheetView>
  </sheetViews>
  <sheetFormatPr defaultColWidth="11.421875" defaultRowHeight="12.75"/>
  <cols>
    <col min="1" max="1" width="6.8515625" style="0" customWidth="1"/>
    <col min="2" max="2" width="24.00390625" style="0" customWidth="1"/>
    <col min="3" max="3" width="6.421875" style="0" customWidth="1"/>
    <col min="4" max="4" width="1.421875" style="0" customWidth="1"/>
    <col min="5" max="5" width="6.421875" style="0" customWidth="1"/>
    <col min="6" max="6" width="15.28125" style="0" customWidth="1"/>
    <col min="7" max="7" width="10.140625" style="0" customWidth="1"/>
    <col min="8" max="8" width="11.140625" style="0" customWidth="1"/>
    <col min="9" max="9" width="10.00390625" style="0" bestFit="1" customWidth="1"/>
    <col min="10" max="10" width="8.28125" style="0" bestFit="1" customWidth="1"/>
  </cols>
  <sheetData>
    <row r="1" ht="66" customHeight="1"/>
    <row r="2" spans="1:13" ht="27" thickBot="1">
      <c r="A2" s="14" t="s">
        <v>104</v>
      </c>
      <c r="B2" s="15"/>
      <c r="C2" s="16"/>
      <c r="D2" s="16"/>
      <c r="E2" s="14"/>
      <c r="F2" s="17"/>
      <c r="L2" s="36"/>
      <c r="M2" s="36"/>
    </row>
    <row r="3" spans="2:13" ht="20.25">
      <c r="B3" s="11"/>
      <c r="C3" s="12"/>
      <c r="D3" s="13"/>
      <c r="E3" s="13"/>
      <c r="F3" s="11"/>
      <c r="G3" s="1"/>
      <c r="L3" s="36"/>
      <c r="M3" s="36"/>
    </row>
    <row r="4" spans="3:13" ht="64.5" customHeight="1" thickBot="1">
      <c r="C4" s="2"/>
      <c r="D4" s="90"/>
      <c r="E4" s="90"/>
      <c r="F4" t="s">
        <v>18</v>
      </c>
      <c r="G4" s="3"/>
      <c r="H4" s="4"/>
      <c r="I4" s="3"/>
      <c r="J4" s="3"/>
      <c r="L4" s="36"/>
      <c r="M4" s="36"/>
    </row>
    <row r="5" spans="1:13" ht="48.75" thickBot="1" thickTop="1">
      <c r="A5" s="37" t="s">
        <v>0</v>
      </c>
      <c r="B5" s="37" t="s">
        <v>1</v>
      </c>
      <c r="C5" s="38"/>
      <c r="D5" s="39" t="s">
        <v>2</v>
      </c>
      <c r="E5" s="38"/>
      <c r="F5" s="37" t="s">
        <v>3</v>
      </c>
      <c r="G5" s="40" t="s">
        <v>4</v>
      </c>
      <c r="H5" s="40" t="s">
        <v>67</v>
      </c>
      <c r="I5" s="40" t="s">
        <v>5</v>
      </c>
      <c r="J5" s="37" t="s">
        <v>6</v>
      </c>
      <c r="L5" s="36"/>
      <c r="M5" s="36"/>
    </row>
    <row r="6" spans="1:13" ht="9" customHeight="1" thickBot="1" thickTop="1">
      <c r="A6" s="5"/>
      <c r="B6" s="6"/>
      <c r="C6" s="5"/>
      <c r="D6" s="5"/>
      <c r="E6" s="5"/>
      <c r="F6" s="5"/>
      <c r="G6" s="5"/>
      <c r="H6" s="5"/>
      <c r="I6" s="5"/>
      <c r="J6" s="5"/>
      <c r="L6" s="36"/>
      <c r="M6" s="36"/>
    </row>
    <row r="7" spans="1:13" ht="21.75" thickBot="1" thickTop="1">
      <c r="A7" s="41" t="s">
        <v>7</v>
      </c>
      <c r="B7" s="42" t="s">
        <v>27</v>
      </c>
      <c r="C7" s="18">
        <f>'[2]Tabelle'!C16</f>
        <v>96</v>
      </c>
      <c r="D7" s="19" t="s">
        <v>9</v>
      </c>
      <c r="E7" s="20">
        <f>'[2]Tabelle'!E16</f>
        <v>44</v>
      </c>
      <c r="F7" s="21">
        <f>'[2]Tabelle'!F16</f>
        <v>32149</v>
      </c>
      <c r="G7" s="22">
        <f>'[2]Tabelle'!G16</f>
        <v>684</v>
      </c>
      <c r="H7" s="22">
        <f>'[2]Tabelle'!H16</f>
        <v>2582</v>
      </c>
      <c r="I7" s="23">
        <f aca="true" t="shared" si="0" ref="I7:I14">F7/(J7*3)</f>
        <v>191.36309523809524</v>
      </c>
      <c r="J7" s="22">
        <f>'[2]Tabelle'!I16</f>
        <v>56</v>
      </c>
      <c r="L7" s="36"/>
      <c r="M7" s="36"/>
    </row>
    <row r="8" spans="1:10" ht="21.75" thickBot="1" thickTop="1">
      <c r="A8" s="41" t="s">
        <v>10</v>
      </c>
      <c r="B8" s="42" t="s">
        <v>53</v>
      </c>
      <c r="C8" s="18">
        <f>'[2]Tabelle'!C12</f>
        <v>92</v>
      </c>
      <c r="D8" s="19" t="s">
        <v>9</v>
      </c>
      <c r="E8" s="20">
        <f>'[2]Tabelle'!E12</f>
        <v>48</v>
      </c>
      <c r="F8" s="21">
        <f>'[2]Tabelle'!F12</f>
        <v>29456</v>
      </c>
      <c r="G8" s="22">
        <f>'[2]Tabelle'!G12</f>
        <v>622</v>
      </c>
      <c r="H8" s="22">
        <f>'[2]Tabelle'!H12</f>
        <v>2281</v>
      </c>
      <c r="I8" s="23">
        <f t="shared" si="0"/>
        <v>175.33333333333334</v>
      </c>
      <c r="J8" s="22">
        <f>'[2]Tabelle'!I12</f>
        <v>56</v>
      </c>
    </row>
    <row r="9" spans="1:10" ht="21.75" thickBot="1" thickTop="1">
      <c r="A9" s="41" t="s">
        <v>11</v>
      </c>
      <c r="B9" s="42" t="s">
        <v>52</v>
      </c>
      <c r="C9" s="18">
        <f>'[2]Tabelle'!C14</f>
        <v>90</v>
      </c>
      <c r="D9" s="19" t="s">
        <v>9</v>
      </c>
      <c r="E9" s="20">
        <f>'[2]Tabelle'!E14</f>
        <v>50</v>
      </c>
      <c r="F9" s="21">
        <f>'[2]Tabelle'!F14</f>
        <v>31516</v>
      </c>
      <c r="G9" s="22">
        <f>'[2]Tabelle'!G14</f>
        <v>700</v>
      </c>
      <c r="H9" s="22">
        <f>'[2]Tabelle'!H14</f>
        <v>2448</v>
      </c>
      <c r="I9" s="23">
        <f t="shared" si="0"/>
        <v>187.5952380952381</v>
      </c>
      <c r="J9" s="22">
        <f>'[2]Tabelle'!I14</f>
        <v>56</v>
      </c>
    </row>
    <row r="10" spans="1:10" ht="21.75" thickBot="1" thickTop="1">
      <c r="A10" s="43" t="s">
        <v>12</v>
      </c>
      <c r="B10" s="42" t="s">
        <v>40</v>
      </c>
      <c r="C10" s="18">
        <f>'[2]Tabelle'!C20</f>
        <v>90</v>
      </c>
      <c r="D10" s="19" t="s">
        <v>9</v>
      </c>
      <c r="E10" s="20">
        <f>'[2]Tabelle'!E20</f>
        <v>50</v>
      </c>
      <c r="F10" s="21">
        <f>'[2]Tabelle'!F20</f>
        <v>27891</v>
      </c>
      <c r="G10" s="22">
        <f>'[2]Tabelle'!G20</f>
        <v>608</v>
      </c>
      <c r="H10" s="22">
        <f>'[2]Tabelle'!H20</f>
        <v>2165</v>
      </c>
      <c r="I10" s="23">
        <f t="shared" si="0"/>
        <v>166.01785714285714</v>
      </c>
      <c r="J10" s="22">
        <f>'[2]Tabelle'!I20</f>
        <v>56</v>
      </c>
    </row>
    <row r="11" spans="1:10" ht="21.75" thickBot="1" thickTop="1">
      <c r="A11" s="43" t="s">
        <v>14</v>
      </c>
      <c r="B11" s="42" t="s">
        <v>8</v>
      </c>
      <c r="C11" s="18">
        <f>'[2]Tabelle'!C6</f>
        <v>88</v>
      </c>
      <c r="D11" s="19" t="s">
        <v>9</v>
      </c>
      <c r="E11" s="20">
        <f>'[2]Tabelle'!E6</f>
        <v>52</v>
      </c>
      <c r="F11" s="21">
        <f>'[2]Tabelle'!F6</f>
        <v>30412</v>
      </c>
      <c r="G11" s="22">
        <f>'[2]Tabelle'!G6</f>
        <v>651</v>
      </c>
      <c r="H11" s="22">
        <f>'[2]Tabelle'!H6</f>
        <v>2342</v>
      </c>
      <c r="I11" s="23">
        <f t="shared" si="0"/>
        <v>181.02380952380952</v>
      </c>
      <c r="J11" s="22">
        <f>'[2]Tabelle'!I6</f>
        <v>56</v>
      </c>
    </row>
    <row r="12" spans="1:10" ht="21.75" thickBot="1" thickTop="1">
      <c r="A12" s="44" t="s">
        <v>15</v>
      </c>
      <c r="B12" s="42" t="s">
        <v>28</v>
      </c>
      <c r="C12" s="18">
        <f>'[2]Tabelle'!C22</f>
        <v>68</v>
      </c>
      <c r="D12" s="19" t="s">
        <v>9</v>
      </c>
      <c r="E12" s="20">
        <f>'[2]Tabelle'!E22</f>
        <v>72</v>
      </c>
      <c r="F12" s="21">
        <f>'[2]Tabelle'!F22</f>
        <v>26049</v>
      </c>
      <c r="G12" s="22">
        <f>'[2]Tabelle'!G22</f>
        <v>657</v>
      </c>
      <c r="H12" s="22">
        <f>'[2]Tabelle'!H22</f>
        <v>2295</v>
      </c>
      <c r="I12" s="23">
        <f t="shared" si="0"/>
        <v>155.05357142857142</v>
      </c>
      <c r="J12" s="22">
        <f>'[2]Tabelle'!I22</f>
        <v>56</v>
      </c>
    </row>
    <row r="13" spans="1:10" ht="21.75" thickBot="1" thickTop="1">
      <c r="A13" s="44" t="s">
        <v>16</v>
      </c>
      <c r="B13" s="42" t="s">
        <v>46</v>
      </c>
      <c r="C13" s="18">
        <f>'[2]Tabelle'!C8</f>
        <v>32</v>
      </c>
      <c r="D13" s="19" t="s">
        <v>9</v>
      </c>
      <c r="E13" s="20">
        <f>'[2]Tabelle'!E8</f>
        <v>108</v>
      </c>
      <c r="F13" s="21">
        <f>'[2]Tabelle'!F8</f>
        <v>23472</v>
      </c>
      <c r="G13" s="22">
        <f>'[2]Tabelle'!G8</f>
        <v>556</v>
      </c>
      <c r="H13" s="22">
        <f>'[2]Tabelle'!H8</f>
        <v>1911</v>
      </c>
      <c r="I13" s="23">
        <f t="shared" si="0"/>
        <v>139.71428571428572</v>
      </c>
      <c r="J13" s="22">
        <f>'[2]Tabelle'!I8</f>
        <v>56</v>
      </c>
    </row>
    <row r="14" spans="1:10" ht="21.75" thickBot="1" thickTop="1">
      <c r="A14" s="44" t="s">
        <v>17</v>
      </c>
      <c r="B14" s="42" t="s">
        <v>72</v>
      </c>
      <c r="C14" s="18">
        <f>'[2]Tabelle'!C18</f>
        <v>4</v>
      </c>
      <c r="D14" s="19" t="s">
        <v>9</v>
      </c>
      <c r="E14" s="20">
        <f>'[2]Tabelle'!E18</f>
        <v>136</v>
      </c>
      <c r="F14" s="21">
        <f>'[2]Tabelle'!F18</f>
        <v>26880</v>
      </c>
      <c r="G14" s="22">
        <f>'[2]Tabelle'!G18</f>
        <v>480</v>
      </c>
      <c r="H14" s="22">
        <f>'[2]Tabelle'!H18</f>
        <v>1920</v>
      </c>
      <c r="I14" s="23">
        <f t="shared" si="0"/>
        <v>160</v>
      </c>
      <c r="J14" s="22">
        <f>'[2]Tabelle'!I18</f>
        <v>56</v>
      </c>
    </row>
    <row r="15" spans="1:10" ht="21" thickTop="1">
      <c r="A15" s="76"/>
      <c r="B15" s="77"/>
      <c r="C15" s="78"/>
      <c r="D15" s="76"/>
      <c r="E15" s="79"/>
      <c r="F15" s="80"/>
      <c r="G15" s="76"/>
      <c r="H15" s="76"/>
      <c r="I15" s="81"/>
      <c r="J15" s="76"/>
    </row>
    <row r="16" spans="1:10" ht="20.25">
      <c r="A16" s="82"/>
      <c r="B16" s="83"/>
      <c r="C16" s="84"/>
      <c r="D16" s="82"/>
      <c r="E16" s="85"/>
      <c r="F16" s="86"/>
      <c r="G16" s="82"/>
      <c r="H16" s="82"/>
      <c r="I16" s="87"/>
      <c r="J16" s="82"/>
    </row>
    <row r="18" spans="3:9" ht="21.75" customHeight="1">
      <c r="C18" s="31"/>
      <c r="D18" s="36"/>
      <c r="E18" s="36"/>
      <c r="F18" s="36"/>
      <c r="G18" s="31"/>
      <c r="H18" s="31"/>
      <c r="I18" s="36" t="s">
        <v>18</v>
      </c>
    </row>
    <row r="19" spans="2:9" ht="56.25">
      <c r="B19" s="24"/>
      <c r="F19" s="25" t="s">
        <v>19</v>
      </c>
      <c r="H19" s="26"/>
      <c r="I19" t="s">
        <v>18</v>
      </c>
    </row>
    <row r="20" spans="6:8" ht="24" customHeight="1">
      <c r="F20" s="7"/>
      <c r="G20" s="31"/>
      <c r="H20" t="s">
        <v>18</v>
      </c>
    </row>
    <row r="21" spans="3:9" ht="20.25" customHeight="1">
      <c r="C21" s="27" t="s">
        <v>8</v>
      </c>
      <c r="D21" s="91"/>
      <c r="E21" s="91"/>
      <c r="F21" s="28"/>
      <c r="G21" s="27" t="s">
        <v>46</v>
      </c>
      <c r="H21" s="91"/>
      <c r="I21" s="29" t="s">
        <v>108</v>
      </c>
    </row>
    <row r="22" spans="3:9" ht="20.25" customHeight="1">
      <c r="C22" s="30" t="s">
        <v>18</v>
      </c>
      <c r="D22" s="92"/>
      <c r="E22" s="92"/>
      <c r="F22" s="31"/>
      <c r="H22" s="92"/>
      <c r="I22" s="93"/>
    </row>
    <row r="23" spans="3:9" ht="20.25" customHeight="1">
      <c r="C23" s="27" t="s">
        <v>40</v>
      </c>
      <c r="D23" s="91"/>
      <c r="E23" s="91"/>
      <c r="F23" s="27"/>
      <c r="G23" s="27" t="s">
        <v>47</v>
      </c>
      <c r="H23" s="32"/>
      <c r="I23" s="29" t="s">
        <v>108</v>
      </c>
    </row>
    <row r="24" spans="3:10" ht="20.25" customHeight="1">
      <c r="C24" s="30" t="s">
        <v>18</v>
      </c>
      <c r="D24" s="33"/>
      <c r="E24" s="33"/>
      <c r="F24" s="33"/>
      <c r="H24" s="34"/>
      <c r="I24" s="35"/>
      <c r="J24" t="s">
        <v>18</v>
      </c>
    </row>
    <row r="25" spans="3:9" ht="20.25" customHeight="1">
      <c r="C25" s="27" t="s">
        <v>72</v>
      </c>
      <c r="D25" s="28"/>
      <c r="E25" s="28"/>
      <c r="F25" s="28"/>
      <c r="G25" s="27" t="s">
        <v>28</v>
      </c>
      <c r="H25" s="32"/>
      <c r="I25" s="29" t="s">
        <v>105</v>
      </c>
    </row>
    <row r="26" spans="3:9" ht="20.25" customHeight="1">
      <c r="C26" s="33"/>
      <c r="D26" s="92"/>
      <c r="E26" s="92"/>
      <c r="F26" s="92"/>
      <c r="G26" s="30" t="s">
        <v>18</v>
      </c>
      <c r="H26" s="92"/>
      <c r="I26" s="93"/>
    </row>
    <row r="27" spans="3:9" ht="20.25" customHeight="1">
      <c r="C27" s="27" t="s">
        <v>27</v>
      </c>
      <c r="D27" s="91"/>
      <c r="E27" s="91"/>
      <c r="F27" s="28"/>
      <c r="G27" s="27" t="s">
        <v>53</v>
      </c>
      <c r="H27" s="91"/>
      <c r="I27" s="29" t="s">
        <v>99</v>
      </c>
    </row>
    <row r="28" spans="3:9" ht="20.25" customHeight="1">
      <c r="C28" s="31"/>
      <c r="D28" s="94"/>
      <c r="E28" s="94"/>
      <c r="F28" s="45"/>
      <c r="G28" s="31"/>
      <c r="H28" s="94"/>
      <c r="I28" s="46"/>
    </row>
    <row r="29" spans="3:9" ht="20.25" customHeight="1">
      <c r="C29" s="31"/>
      <c r="D29" s="94"/>
      <c r="E29" s="94"/>
      <c r="F29" s="45"/>
      <c r="G29" s="31"/>
      <c r="H29" s="94"/>
      <c r="I29" s="46"/>
    </row>
    <row r="30" ht="20.25" customHeight="1">
      <c r="C30" s="8"/>
    </row>
  </sheetData>
  <sheetProtection/>
  <printOptions/>
  <pageMargins left="0.2755905511811024" right="0.2755905511811024" top="0.19" bottom="0.49" header="0.1968503937007874" footer="1.3600265441093613E-7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SheetLayoutView="100" zoomScalePageLayoutView="0" workbookViewId="0" topLeftCell="A1">
      <selection activeCell="F8" sqref="F8"/>
    </sheetView>
  </sheetViews>
  <sheetFormatPr defaultColWidth="11.421875" defaultRowHeight="12.75"/>
  <cols>
    <col min="1" max="1" width="7.140625" style="0" customWidth="1"/>
    <col min="2" max="2" width="15.140625" style="0" customWidth="1"/>
    <col min="3" max="3" width="13.57421875" style="0" customWidth="1"/>
    <col min="4" max="4" width="19.421875" style="89" customWidth="1"/>
    <col min="5" max="5" width="8.42187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8515625" style="0" customWidth="1"/>
    <col min="10" max="10" width="6.7109375" style="0" customWidth="1"/>
    <col min="11" max="14" width="5.57421875" style="0" customWidth="1"/>
    <col min="15" max="16" width="6.7109375" style="0" customWidth="1"/>
  </cols>
  <sheetData>
    <row r="1" spans="1:14" ht="48.75" customHeight="1" thickBot="1">
      <c r="A1" s="47"/>
      <c r="B1" s="48" t="s">
        <v>103</v>
      </c>
      <c r="C1" s="49"/>
      <c r="D1" s="50"/>
      <c r="E1" s="51"/>
      <c r="F1" s="52"/>
      <c r="G1" s="52"/>
      <c r="H1" s="53"/>
      <c r="I1" s="54"/>
      <c r="J1" s="55"/>
      <c r="K1" s="101" t="s">
        <v>106</v>
      </c>
      <c r="L1" s="102"/>
      <c r="M1" s="102"/>
      <c r="N1" s="103"/>
    </row>
    <row r="2" spans="1:14" ht="30.75" thickBot="1">
      <c r="A2" s="56" t="s">
        <v>0</v>
      </c>
      <c r="B2" s="57" t="s">
        <v>20</v>
      </c>
      <c r="C2" s="57" t="s">
        <v>21</v>
      </c>
      <c r="D2" s="57" t="s">
        <v>22</v>
      </c>
      <c r="E2" s="57" t="s">
        <v>5</v>
      </c>
      <c r="F2" s="62" t="s">
        <v>3</v>
      </c>
      <c r="G2" s="62" t="s">
        <v>6</v>
      </c>
      <c r="H2" s="74" t="s">
        <v>67</v>
      </c>
      <c r="I2" s="74" t="s">
        <v>23</v>
      </c>
      <c r="J2" s="60" t="s">
        <v>26</v>
      </c>
      <c r="K2" s="61" t="s">
        <v>31</v>
      </c>
      <c r="L2" s="62" t="s">
        <v>32</v>
      </c>
      <c r="M2" s="57" t="s">
        <v>33</v>
      </c>
      <c r="N2" s="57" t="s">
        <v>68</v>
      </c>
    </row>
    <row r="3" spans="1:17" s="9" customFormat="1" ht="21" thickBot="1">
      <c r="A3" s="75">
        <f aca="true" t="shared" si="0" ref="A3:A41">ROW()-2</f>
        <v>1</v>
      </c>
      <c r="B3" s="63" t="s">
        <v>55</v>
      </c>
      <c r="C3" s="64" t="s">
        <v>56</v>
      </c>
      <c r="D3" s="71" t="s">
        <v>52</v>
      </c>
      <c r="E3" s="66">
        <f>'[2]Schnitt'!E52</f>
        <v>202.73214285714286</v>
      </c>
      <c r="F3" s="69">
        <f>'[2]Schnitt'!F52</f>
        <v>11353</v>
      </c>
      <c r="G3" s="69">
        <f>'[2]Schnitt'!G52</f>
        <v>56</v>
      </c>
      <c r="H3" s="69">
        <f>'[2]Schnitt'!H52</f>
        <v>970</v>
      </c>
      <c r="I3" s="69">
        <f>'[2]Schnitt'!I52</f>
        <v>277</v>
      </c>
      <c r="J3" s="67">
        <f>IF(E3&gt;=190,0,IF(E3&lt;=190,(190-E3)*0.75))</f>
        <v>0</v>
      </c>
      <c r="K3" s="68">
        <f>'[2]Schnitt'!BJ52</f>
        <v>162</v>
      </c>
      <c r="L3" s="69">
        <f>'[2]Schnitt'!BK52</f>
        <v>232</v>
      </c>
      <c r="M3" s="70">
        <f>'[2]Schnitt'!BL52</f>
        <v>225</v>
      </c>
      <c r="N3" s="70">
        <f>'[2]Schnitt'!BM52</f>
        <v>181</v>
      </c>
      <c r="Q3" s="9" t="s">
        <v>18</v>
      </c>
    </row>
    <row r="4" spans="1:14" s="9" customFormat="1" ht="21" thickBot="1">
      <c r="A4" s="75">
        <f t="shared" si="0"/>
        <v>2</v>
      </c>
      <c r="B4" s="63" t="s">
        <v>42</v>
      </c>
      <c r="C4" s="64" t="s">
        <v>43</v>
      </c>
      <c r="D4" s="71" t="s">
        <v>13</v>
      </c>
      <c r="E4" s="66">
        <f>'[2]Schnitt'!E15</f>
        <v>201.04166666666666</v>
      </c>
      <c r="F4" s="69">
        <f>'[2]Schnitt'!F15</f>
        <v>9650</v>
      </c>
      <c r="G4" s="69">
        <f>'[2]Schnitt'!G15</f>
        <v>48</v>
      </c>
      <c r="H4" s="69">
        <f>'[2]Schnitt'!H15</f>
        <v>965</v>
      </c>
      <c r="I4" s="69">
        <f>'[2]Schnitt'!I15</f>
        <v>268</v>
      </c>
      <c r="J4" s="67">
        <f>IF(E4&gt;=190,0,IF(E4&lt;=190,(190-E4)*0.75))</f>
        <v>0</v>
      </c>
      <c r="K4" s="68">
        <f>'[2]Schnitt'!BJ15</f>
        <v>204</v>
      </c>
      <c r="L4" s="69">
        <f>'[2]Schnitt'!BK15</f>
        <v>177</v>
      </c>
      <c r="M4" s="70">
        <f>'[2]Schnitt'!BL15</f>
        <v>166</v>
      </c>
      <c r="N4" s="70">
        <f>'[2]Schnitt'!BM15</f>
        <v>192</v>
      </c>
    </row>
    <row r="5" spans="1:16" s="9" customFormat="1" ht="21" thickBot="1">
      <c r="A5" s="75">
        <f t="shared" si="0"/>
        <v>3</v>
      </c>
      <c r="B5" s="73" t="s">
        <v>48</v>
      </c>
      <c r="C5" s="72" t="s">
        <v>49</v>
      </c>
      <c r="D5" s="71" t="s">
        <v>53</v>
      </c>
      <c r="E5" s="66">
        <f>'[2]Schnitt'!E62</f>
        <v>198.8</v>
      </c>
      <c r="F5" s="69">
        <f>'[2]Schnitt'!F62</f>
        <v>7952</v>
      </c>
      <c r="G5" s="69">
        <f>'[2]Schnitt'!G62</f>
        <v>40</v>
      </c>
      <c r="H5" s="69">
        <f>'[2]Schnitt'!H62</f>
        <v>904</v>
      </c>
      <c r="I5" s="69">
        <f>'[2]Schnitt'!I62</f>
        <v>254</v>
      </c>
      <c r="J5" s="67">
        <f>IF(E5&gt;=190,0,IF(E5&lt;=190,(190-E5)*0.75))</f>
        <v>0</v>
      </c>
      <c r="K5" s="68">
        <f>'[2]Schnitt'!BJ62</f>
        <v>199</v>
      </c>
      <c r="L5" s="69">
        <f>'[2]Schnitt'!BK62</f>
        <v>254</v>
      </c>
      <c r="M5" s="70">
        <f>'[2]Schnitt'!BL62</f>
        <v>174</v>
      </c>
      <c r="N5" s="70">
        <f>'[2]Schnitt'!BM62</f>
        <v>157</v>
      </c>
      <c r="P5" s="88"/>
    </row>
    <row r="6" spans="1:14" s="10" customFormat="1" ht="20.25">
      <c r="A6" s="58">
        <f t="shared" si="0"/>
        <v>4</v>
      </c>
      <c r="B6" s="72" t="s">
        <v>65</v>
      </c>
      <c r="C6" s="64" t="s">
        <v>66</v>
      </c>
      <c r="D6" s="71" t="s">
        <v>13</v>
      </c>
      <c r="E6" s="66">
        <f>'[2]Schnitt'!E29</f>
        <v>196.75</v>
      </c>
      <c r="F6" s="69">
        <f>'[2]Schnitt'!F29</f>
        <v>7083</v>
      </c>
      <c r="G6" s="69">
        <f>'[2]Schnitt'!G29</f>
        <v>36</v>
      </c>
      <c r="H6" s="69">
        <f>'[2]Schnitt'!H29</f>
        <v>881</v>
      </c>
      <c r="I6" s="69">
        <f>'[2]Schnitt'!I29</f>
        <v>256</v>
      </c>
      <c r="J6" s="67">
        <f>IF(E6&gt;=190,0,IF(E6&lt;=190,(190-E6)*0.75))</f>
        <v>0</v>
      </c>
      <c r="K6" s="68">
        <f>'[2]Schnitt'!BJ29</f>
        <v>225</v>
      </c>
      <c r="L6" s="69">
        <f>'[2]Schnitt'!BK29</f>
        <v>214</v>
      </c>
      <c r="M6" s="70">
        <f>'[2]Schnitt'!BL29</f>
        <v>203</v>
      </c>
      <c r="N6" s="70">
        <f>'[2]Schnitt'!BM29</f>
        <v>213</v>
      </c>
    </row>
    <row r="7" spans="1:14" s="9" customFormat="1" ht="21" thickBot="1">
      <c r="A7" s="59">
        <f t="shared" si="0"/>
        <v>5</v>
      </c>
      <c r="B7" s="72" t="s">
        <v>73</v>
      </c>
      <c r="C7" s="64" t="s">
        <v>74</v>
      </c>
      <c r="D7" s="71" t="s">
        <v>8</v>
      </c>
      <c r="E7" s="66">
        <f>'[2]Schnitt'!E10</f>
        <v>193.66666666666666</v>
      </c>
      <c r="F7" s="69">
        <f>'[2]Schnitt'!F10</f>
        <v>6972</v>
      </c>
      <c r="G7" s="69">
        <f>'[2]Schnitt'!G10</f>
        <v>36</v>
      </c>
      <c r="H7" s="97">
        <f>'[2]Schnitt'!H10</f>
        <v>859</v>
      </c>
      <c r="I7" s="69">
        <f>'[2]Schnitt'!I10</f>
        <v>258</v>
      </c>
      <c r="J7" s="67">
        <f>IF(E7&gt;=190,0,IF(E7&lt;=190,(190-E7)*0.75))</f>
        <v>0</v>
      </c>
      <c r="K7" s="68">
        <f>'[2]Schnitt'!BJ10</f>
        <v>0</v>
      </c>
      <c r="L7" s="69">
        <f>'[2]Schnitt'!BK10</f>
        <v>0</v>
      </c>
      <c r="M7" s="70">
        <f>'[2]Schnitt'!BL10</f>
        <v>0</v>
      </c>
      <c r="N7" s="70">
        <f>'[2]Schnitt'!BM10</f>
        <v>0</v>
      </c>
    </row>
    <row r="8" spans="1:14" s="10" customFormat="1" ht="20.25" customHeight="1" thickBot="1" thickTop="1">
      <c r="A8" s="58">
        <f t="shared" si="0"/>
        <v>6</v>
      </c>
      <c r="B8" s="72" t="s">
        <v>42</v>
      </c>
      <c r="C8" s="72" t="s">
        <v>45</v>
      </c>
      <c r="D8" s="71" t="s">
        <v>13</v>
      </c>
      <c r="E8" s="66">
        <f>'[2]Schnitt'!E14</f>
        <v>192.76785714285714</v>
      </c>
      <c r="F8" s="69">
        <f>'[2]Schnitt'!F14</f>
        <v>10795</v>
      </c>
      <c r="G8" s="96">
        <f>'[2]Schnitt'!G14</f>
        <v>56</v>
      </c>
      <c r="H8" s="99">
        <f>'[2]Schnitt'!H14</f>
        <v>988</v>
      </c>
      <c r="I8" s="100">
        <f>'[2]Schnitt'!I14</f>
        <v>279</v>
      </c>
      <c r="J8" s="67">
        <f>IF(E8&gt;=190,0,IF(E8&lt;=190,(190-E8)*0.75))</f>
        <v>0</v>
      </c>
      <c r="K8" s="68">
        <f>'[2]Schnitt'!BJ14</f>
        <v>210</v>
      </c>
      <c r="L8" s="69">
        <f>'[2]Schnitt'!BK14</f>
        <v>222</v>
      </c>
      <c r="M8" s="70">
        <f>'[2]Schnitt'!BL14</f>
        <v>277</v>
      </c>
      <c r="N8" s="70">
        <f>'[2]Schnitt'!BM14</f>
        <v>279</v>
      </c>
    </row>
    <row r="9" spans="1:14" s="10" customFormat="1" ht="21.75" thickBot="1" thickTop="1">
      <c r="A9" s="59">
        <f t="shared" si="0"/>
        <v>7</v>
      </c>
      <c r="B9" s="72" t="s">
        <v>37</v>
      </c>
      <c r="C9" s="72" t="s">
        <v>35</v>
      </c>
      <c r="D9" s="71" t="s">
        <v>52</v>
      </c>
      <c r="E9" s="66">
        <f>'[2]Schnitt'!E50</f>
        <v>189</v>
      </c>
      <c r="F9" s="69">
        <f>'[2]Schnitt'!F50</f>
        <v>10584</v>
      </c>
      <c r="G9" s="69">
        <f>'[2]Schnitt'!G50</f>
        <v>56</v>
      </c>
      <c r="H9" s="98">
        <f>'[2]Schnitt'!H50</f>
        <v>817</v>
      </c>
      <c r="I9" s="97">
        <f>'[2]Schnitt'!I50</f>
        <v>255</v>
      </c>
      <c r="J9" s="67">
        <f>IF(E9&gt;=190,0,IF(E9&lt;=190,(190-E9)*0.75))</f>
        <v>0.75</v>
      </c>
      <c r="K9" s="68">
        <f>'[2]Schnitt'!BJ50</f>
        <v>199</v>
      </c>
      <c r="L9" s="69">
        <f>'[2]Schnitt'!BK50</f>
        <v>215</v>
      </c>
      <c r="M9" s="70">
        <f>'[2]Schnitt'!BL50</f>
        <v>171</v>
      </c>
      <c r="N9" s="70">
        <f>'[2]Schnitt'!BM50</f>
        <v>178</v>
      </c>
    </row>
    <row r="10" spans="1:14" s="10" customFormat="1" ht="21.75" thickBot="1" thickTop="1">
      <c r="A10" s="58">
        <f t="shared" si="0"/>
        <v>8</v>
      </c>
      <c r="B10" s="72" t="s">
        <v>93</v>
      </c>
      <c r="C10" s="72" t="s">
        <v>94</v>
      </c>
      <c r="D10" s="71" t="s">
        <v>28</v>
      </c>
      <c r="E10" s="66">
        <f>'[2]Schnitt'!E45</f>
        <v>183.4375</v>
      </c>
      <c r="F10" s="69">
        <f>'[2]Schnitt'!F45</f>
        <v>5870</v>
      </c>
      <c r="G10" s="69">
        <f>'[2]Schnitt'!G45</f>
        <v>32</v>
      </c>
      <c r="H10" s="96">
        <f>'[2]Schnitt'!H45</f>
        <v>873</v>
      </c>
      <c r="I10" s="99">
        <f>'[2]Schnitt'!I45</f>
        <v>300</v>
      </c>
      <c r="J10" s="67">
        <f>IF(E10&gt;=190,0,IF(E10&lt;=190,(190-E10)*0.75))</f>
        <v>4.921875</v>
      </c>
      <c r="K10" s="68">
        <f>'[2]Schnitt'!BJ45</f>
        <v>0</v>
      </c>
      <c r="L10" s="69">
        <f>'[2]Schnitt'!BK45</f>
        <v>0</v>
      </c>
      <c r="M10" s="70">
        <f>'[2]Schnitt'!BL45</f>
        <v>0</v>
      </c>
      <c r="N10" s="70">
        <f>'[2]Schnitt'!BM45</f>
        <v>0</v>
      </c>
    </row>
    <row r="11" spans="1:14" s="9" customFormat="1" ht="21" thickTop="1">
      <c r="A11" s="59">
        <f t="shared" si="0"/>
        <v>9</v>
      </c>
      <c r="B11" s="72" t="s">
        <v>24</v>
      </c>
      <c r="C11" s="72" t="s">
        <v>25</v>
      </c>
      <c r="D11" s="71" t="s">
        <v>8</v>
      </c>
      <c r="E11" s="66">
        <f>'[2]Schnitt'!E9</f>
        <v>182.8653846153846</v>
      </c>
      <c r="F11" s="69">
        <f>'[2]Schnitt'!F9</f>
        <v>9509</v>
      </c>
      <c r="G11" s="69">
        <f>'[2]Schnitt'!G9</f>
        <v>52</v>
      </c>
      <c r="H11" s="69">
        <f>'[2]Schnitt'!H9</f>
        <v>798</v>
      </c>
      <c r="I11" s="98">
        <f>'[2]Schnitt'!I9</f>
        <v>236</v>
      </c>
      <c r="J11" s="67">
        <f>IF(E11&gt;=190,0,IF(E11&lt;=190,(190-E11)*0.75))</f>
        <v>5.35096153846154</v>
      </c>
      <c r="K11" s="68">
        <f>'[2]Schnitt'!BJ9</f>
        <v>112</v>
      </c>
      <c r="L11" s="69">
        <f>'[2]Schnitt'!BK9</f>
        <v>185</v>
      </c>
      <c r="M11" s="70">
        <f>'[2]Schnitt'!BL9</f>
        <v>180</v>
      </c>
      <c r="N11" s="70">
        <f>'[2]Schnitt'!BM9</f>
        <v>194</v>
      </c>
    </row>
    <row r="12" spans="1:14" s="9" customFormat="1" ht="20.25">
      <c r="A12" s="58">
        <f t="shared" si="0"/>
        <v>10</v>
      </c>
      <c r="B12" s="72" t="s">
        <v>75</v>
      </c>
      <c r="C12" s="72" t="s">
        <v>76</v>
      </c>
      <c r="D12" s="71" t="s">
        <v>8</v>
      </c>
      <c r="E12" s="66">
        <f>'[2]Schnitt'!E35</f>
        <v>179.94594594594594</v>
      </c>
      <c r="F12" s="69">
        <f>'[2]Schnitt'!F35</f>
        <v>6658</v>
      </c>
      <c r="G12" s="69">
        <f>'[2]Schnitt'!G35</f>
        <v>37</v>
      </c>
      <c r="H12" s="69">
        <f>'[2]Schnitt'!H35</f>
        <v>783</v>
      </c>
      <c r="I12" s="69">
        <f>'[2]Schnitt'!I35</f>
        <v>225</v>
      </c>
      <c r="J12" s="67">
        <f>IF(E12&gt;=190,0,IF(E12&lt;=190,(190-E12)*0.75))</f>
        <v>7.5405405405405475</v>
      </c>
      <c r="K12" s="68">
        <f>'[2]Schnitt'!BJ35</f>
        <v>170</v>
      </c>
      <c r="L12" s="69">
        <f>'[2]Schnitt'!BK35</f>
        <v>184</v>
      </c>
      <c r="M12" s="70">
        <f>'[2]Schnitt'!BL35</f>
        <v>189</v>
      </c>
      <c r="N12" s="70">
        <f>'[2]Schnitt'!BM35</f>
        <v>212</v>
      </c>
    </row>
    <row r="13" spans="1:14" s="9" customFormat="1" ht="20.25">
      <c r="A13" s="59">
        <f t="shared" si="0"/>
        <v>11</v>
      </c>
      <c r="B13" s="72" t="s">
        <v>84</v>
      </c>
      <c r="C13" s="72" t="s">
        <v>85</v>
      </c>
      <c r="D13" s="71" t="s">
        <v>28</v>
      </c>
      <c r="E13" s="66">
        <f>'[2]Schnitt'!E44</f>
        <v>177.85714285714286</v>
      </c>
      <c r="F13" s="69">
        <f>'[2]Schnitt'!F44</f>
        <v>4980</v>
      </c>
      <c r="G13" s="69">
        <f>'[2]Schnitt'!G44</f>
        <v>28</v>
      </c>
      <c r="H13" s="69">
        <f>'[2]Schnitt'!H44</f>
        <v>864</v>
      </c>
      <c r="I13" s="69">
        <f>'[2]Schnitt'!I44</f>
        <v>231</v>
      </c>
      <c r="J13" s="67">
        <f>IF(E13&gt;=190,0,IF(E13&lt;=190,(190-E13)*0.75))</f>
        <v>9.107142857142854</v>
      </c>
      <c r="K13" s="68">
        <f>'[2]Schnitt'!BJ44</f>
        <v>0</v>
      </c>
      <c r="L13" s="69">
        <f>'[2]Schnitt'!BK44</f>
        <v>0</v>
      </c>
      <c r="M13" s="70">
        <f>'[2]Schnitt'!BL44</f>
        <v>0</v>
      </c>
      <c r="N13" s="70">
        <f>'[2]Schnitt'!BM44</f>
        <v>0</v>
      </c>
    </row>
    <row r="14" spans="1:14" s="9" customFormat="1" ht="20.25">
      <c r="A14" s="58">
        <f t="shared" si="0"/>
        <v>12</v>
      </c>
      <c r="B14" s="72" t="s">
        <v>38</v>
      </c>
      <c r="C14" s="72" t="s">
        <v>41</v>
      </c>
      <c r="D14" s="71" t="s">
        <v>40</v>
      </c>
      <c r="E14" s="66">
        <f>'[2]Schnitt'!E56</f>
        <v>176.30357142857142</v>
      </c>
      <c r="F14" s="69">
        <f>'[2]Schnitt'!F56</f>
        <v>9873</v>
      </c>
      <c r="G14" s="69">
        <f>'[2]Schnitt'!G56</f>
        <v>56</v>
      </c>
      <c r="H14" s="69">
        <f>'[2]Schnitt'!H56</f>
        <v>831</v>
      </c>
      <c r="I14" s="69">
        <f>'[2]Schnitt'!I56</f>
        <v>234</v>
      </c>
      <c r="J14" s="67">
        <f>IF(E14&gt;=190,0,IF(E14&lt;=190,(190-E14)*0.75))</f>
        <v>10.272321428571438</v>
      </c>
      <c r="K14" s="68">
        <f>'[2]Schnitt'!BJ56</f>
        <v>188</v>
      </c>
      <c r="L14" s="69">
        <f>'[2]Schnitt'!BK56</f>
        <v>183</v>
      </c>
      <c r="M14" s="70">
        <f>'[2]Schnitt'!BL56</f>
        <v>162</v>
      </c>
      <c r="N14" s="70">
        <v>234</v>
      </c>
    </row>
    <row r="15" spans="1:14" s="9" customFormat="1" ht="20.25">
      <c r="A15" s="59">
        <f t="shared" si="0"/>
        <v>13</v>
      </c>
      <c r="B15" s="72" t="s">
        <v>38</v>
      </c>
      <c r="C15" s="72" t="s">
        <v>36</v>
      </c>
      <c r="D15" s="71" t="s">
        <v>40</v>
      </c>
      <c r="E15" s="66">
        <f>'[2]Schnitt'!E55</f>
        <v>174.42857142857142</v>
      </c>
      <c r="F15" s="69">
        <f>'[2]Schnitt'!F55</f>
        <v>9768</v>
      </c>
      <c r="G15" s="69">
        <f>'[2]Schnitt'!G55</f>
        <v>56</v>
      </c>
      <c r="H15" s="69">
        <f>'[2]Schnitt'!H55</f>
        <v>810</v>
      </c>
      <c r="I15" s="69">
        <f>'[2]Schnitt'!I55</f>
        <v>227</v>
      </c>
      <c r="J15" s="67">
        <f>IF(E15&gt;=190,0,IF(E15&lt;=190,(190-E15)*0.75))</f>
        <v>11.678571428571438</v>
      </c>
      <c r="K15" s="68">
        <f>'[2]Schnitt'!BJ55</f>
        <v>189</v>
      </c>
      <c r="L15" s="69">
        <f>'[2]Schnitt'!BK55</f>
        <v>158</v>
      </c>
      <c r="M15" s="70">
        <f>'[2]Schnitt'!BL55</f>
        <v>166</v>
      </c>
      <c r="N15" s="70">
        <f>'[2]Schnitt'!BM55</f>
        <v>166</v>
      </c>
    </row>
    <row r="16" spans="1:14" s="9" customFormat="1" ht="20.25">
      <c r="A16" s="58">
        <f t="shared" si="0"/>
        <v>14</v>
      </c>
      <c r="B16" s="72" t="s">
        <v>92</v>
      </c>
      <c r="C16" s="72" t="s">
        <v>95</v>
      </c>
      <c r="D16" s="71" t="s">
        <v>53</v>
      </c>
      <c r="E16" s="66">
        <f>'[2]Schnitt'!E61</f>
        <v>172.75</v>
      </c>
      <c r="F16" s="69">
        <f>'[2]Schnitt'!F61</f>
        <v>4837</v>
      </c>
      <c r="G16" s="69">
        <f>'[2]Schnitt'!G61</f>
        <v>28</v>
      </c>
      <c r="H16" s="69">
        <f>'[2]Schnitt'!H61</f>
        <v>728</v>
      </c>
      <c r="I16" s="69">
        <f>'[2]Schnitt'!I61</f>
        <v>203</v>
      </c>
      <c r="J16" s="67">
        <f>IF(E16&gt;=190,0,IF(E16&lt;=190,(190-E16)*0.75))</f>
        <v>12.9375</v>
      </c>
      <c r="K16" s="68">
        <f>'[2]Schnitt'!BJ61</f>
        <v>0</v>
      </c>
      <c r="L16" s="69">
        <f>'[2]Schnitt'!BK61</f>
        <v>0</v>
      </c>
      <c r="M16" s="70">
        <f>'[2]Schnitt'!BL61</f>
        <v>0</v>
      </c>
      <c r="N16" s="70">
        <f>'[2]Schnitt'!BM61</f>
        <v>0</v>
      </c>
    </row>
    <row r="17" spans="1:14" s="9" customFormat="1" ht="20.25">
      <c r="A17" s="59">
        <f t="shared" si="0"/>
        <v>15</v>
      </c>
      <c r="B17" s="119" t="s">
        <v>34</v>
      </c>
      <c r="C17" s="119" t="s">
        <v>54</v>
      </c>
      <c r="D17" s="120" t="s">
        <v>52</v>
      </c>
      <c r="E17" s="121">
        <f>'[2]Schnitt'!E51</f>
        <v>171.47916666666666</v>
      </c>
      <c r="F17" s="122">
        <f>'[2]Schnitt'!F51</f>
        <v>8231</v>
      </c>
      <c r="G17" s="122">
        <f>'[2]Schnitt'!G51</f>
        <v>48</v>
      </c>
      <c r="H17" s="122">
        <f>'[2]Schnitt'!H51</f>
        <v>752</v>
      </c>
      <c r="I17" s="122">
        <f>'[2]Schnitt'!I51</f>
        <v>221</v>
      </c>
      <c r="J17" s="123">
        <f>IF(E17&gt;=190,0,IF(E17&lt;=190,(190-E17)*0.75))</f>
        <v>13.890625000000007</v>
      </c>
      <c r="K17" s="124">
        <f>'[2]Schnitt'!BJ51</f>
        <v>200</v>
      </c>
      <c r="L17" s="122">
        <f>'[2]Schnitt'!BK51</f>
        <v>155</v>
      </c>
      <c r="M17" s="125">
        <f>'[2]Schnitt'!BL51</f>
        <v>148</v>
      </c>
      <c r="N17" s="125">
        <f>'[2]Schnitt'!BM51</f>
        <v>138</v>
      </c>
    </row>
    <row r="18" spans="1:14" s="9" customFormat="1" ht="20.25">
      <c r="A18" s="58">
        <f t="shared" si="0"/>
        <v>16</v>
      </c>
      <c r="B18" s="72" t="s">
        <v>80</v>
      </c>
      <c r="C18" s="72" t="s">
        <v>81</v>
      </c>
      <c r="D18" s="71" t="s">
        <v>46</v>
      </c>
      <c r="E18" s="66">
        <f>'[2]Schnitt'!E19</f>
        <v>166.55</v>
      </c>
      <c r="F18" s="69">
        <f>'[2]Schnitt'!F19</f>
        <v>6662</v>
      </c>
      <c r="G18" s="69">
        <f>'[2]Schnitt'!G19</f>
        <v>40</v>
      </c>
      <c r="H18" s="69">
        <f>'[2]Schnitt'!H19</f>
        <v>777</v>
      </c>
      <c r="I18" s="69">
        <f>'[2]Schnitt'!I19</f>
        <v>216</v>
      </c>
      <c r="J18" s="67">
        <f>IF(E18&gt;=190,0,IF(E18&lt;=190,(190-E18)*0.75))</f>
        <v>17.58749999999999</v>
      </c>
      <c r="K18" s="68">
        <f>'[2]Schnitt'!BJ19</f>
        <v>116</v>
      </c>
      <c r="L18" s="69">
        <f>'[2]Schnitt'!BK19</f>
        <v>180</v>
      </c>
      <c r="M18" s="70">
        <f>'[2]Schnitt'!BL19</f>
        <v>170</v>
      </c>
      <c r="N18" s="70">
        <f>'[2]Schnitt'!BM19</f>
        <v>142</v>
      </c>
    </row>
    <row r="19" spans="1:14" s="10" customFormat="1" ht="20.25">
      <c r="A19" s="59">
        <f t="shared" si="0"/>
        <v>17</v>
      </c>
      <c r="B19" s="72" t="s">
        <v>78</v>
      </c>
      <c r="C19" s="72" t="s">
        <v>79</v>
      </c>
      <c r="D19" s="71" t="s">
        <v>13</v>
      </c>
      <c r="E19" s="66">
        <f>'[2]Schnitt'!E17</f>
        <v>160.67857142857142</v>
      </c>
      <c r="F19" s="69">
        <f>'[2]Schnitt'!F17</f>
        <v>4499</v>
      </c>
      <c r="G19" s="69">
        <f>'[2]Schnitt'!G17</f>
        <v>28</v>
      </c>
      <c r="H19" s="69">
        <f>'[2]Schnitt'!H17</f>
        <v>742</v>
      </c>
      <c r="I19" s="69">
        <f>'[2]Schnitt'!I17</f>
        <v>231</v>
      </c>
      <c r="J19" s="67">
        <f>IF(E19&gt;=190,0,IF(E19&lt;=190,(190-E19)*0.75))</f>
        <v>21.991071428571438</v>
      </c>
      <c r="K19" s="68">
        <f>'[2]Schnitt'!BJ17</f>
        <v>0</v>
      </c>
      <c r="L19" s="69">
        <f>'[2]Schnitt'!BK17</f>
        <v>0</v>
      </c>
      <c r="M19" s="70">
        <f>'[2]Schnitt'!BL17</f>
        <v>0</v>
      </c>
      <c r="N19" s="70">
        <f>'[2]Schnitt'!BM17</f>
        <v>0</v>
      </c>
    </row>
    <row r="20" spans="1:14" s="9" customFormat="1" ht="20.25">
      <c r="A20" s="58">
        <f t="shared" si="0"/>
        <v>18</v>
      </c>
      <c r="B20" s="119" t="s">
        <v>50</v>
      </c>
      <c r="C20" s="126" t="s">
        <v>51</v>
      </c>
      <c r="D20" s="127" t="s">
        <v>53</v>
      </c>
      <c r="E20" s="121">
        <f>'[2]Schnitt'!E33</f>
        <v>150.05263157894737</v>
      </c>
      <c r="F20" s="122">
        <f>'[2]Schnitt'!F33</f>
        <v>5702</v>
      </c>
      <c r="G20" s="122">
        <f>'[2]Schnitt'!G33</f>
        <v>38</v>
      </c>
      <c r="H20" s="122">
        <f>'[2]Schnitt'!H33</f>
        <v>678</v>
      </c>
      <c r="I20" s="122">
        <f>'[2]Schnitt'!I33</f>
        <v>237</v>
      </c>
      <c r="J20" s="123">
        <f>IF(E20&gt;=190,0,IF(E20&lt;=190,(190-E20)*0.75))</f>
        <v>29.960526315789473</v>
      </c>
      <c r="K20" s="124">
        <f>'[2]Schnitt'!BJ33</f>
        <v>0</v>
      </c>
      <c r="L20" s="122">
        <f>'[2]Schnitt'!BK33</f>
        <v>0</v>
      </c>
      <c r="M20" s="125">
        <f>'[2]Schnitt'!BL33</f>
        <v>0</v>
      </c>
      <c r="N20" s="125">
        <f>'[2]Schnitt'!BM33</f>
        <v>0</v>
      </c>
    </row>
    <row r="21" spans="1:14" s="10" customFormat="1" ht="20.25">
      <c r="A21" s="59">
        <f t="shared" si="0"/>
        <v>19</v>
      </c>
      <c r="B21" s="72" t="s">
        <v>38</v>
      </c>
      <c r="C21" s="64" t="s">
        <v>39</v>
      </c>
      <c r="D21" s="71" t="s">
        <v>40</v>
      </c>
      <c r="E21" s="66">
        <f>'[2]Schnitt'!E54</f>
        <v>146.83928571428572</v>
      </c>
      <c r="F21" s="69">
        <f>'[2]Schnitt'!F54</f>
        <v>8223</v>
      </c>
      <c r="G21" s="69">
        <f>'[2]Schnitt'!G54</f>
        <v>56</v>
      </c>
      <c r="H21" s="69">
        <f>'[2]Schnitt'!H54</f>
        <v>679</v>
      </c>
      <c r="I21" s="69">
        <f>'[2]Schnitt'!I54</f>
        <v>201</v>
      </c>
      <c r="J21" s="67">
        <f>IF(E21&gt;=190,0,IF(E21&lt;=190,(190-E21)*0.75))</f>
        <v>32.37053571428571</v>
      </c>
      <c r="K21" s="68">
        <f>'[2]Schnitt'!BJ54</f>
        <v>167</v>
      </c>
      <c r="L21" s="69">
        <f>'[2]Schnitt'!BK54</f>
        <v>157</v>
      </c>
      <c r="M21" s="70">
        <f>'[2]Schnitt'!BL54</f>
        <v>184</v>
      </c>
      <c r="N21" s="70">
        <f>'[2]Schnitt'!BM54</f>
        <v>171</v>
      </c>
    </row>
    <row r="22" spans="1:14" ht="20.25">
      <c r="A22" s="58">
        <f t="shared" si="0"/>
        <v>20</v>
      </c>
      <c r="B22" s="72" t="s">
        <v>29</v>
      </c>
      <c r="C22" s="72" t="s">
        <v>30</v>
      </c>
      <c r="D22" s="71" t="s">
        <v>28</v>
      </c>
      <c r="E22" s="66">
        <f>'[2]Schnitt'!E40</f>
        <v>137.8181818181818</v>
      </c>
      <c r="F22" s="69">
        <f>'[2]Schnitt'!F40</f>
        <v>6064</v>
      </c>
      <c r="G22" s="69">
        <f>'[2]Schnitt'!G40</f>
        <v>44</v>
      </c>
      <c r="H22" s="69">
        <f>'[2]Schnitt'!H40</f>
        <v>684</v>
      </c>
      <c r="I22" s="69">
        <f>'[2]Schnitt'!I40</f>
        <v>204</v>
      </c>
      <c r="J22" s="67">
        <f>IF(E22&gt;=190,0,IF(E22&lt;=190,(190-E22)*0.75))</f>
        <v>39.13636363636364</v>
      </c>
      <c r="K22" s="68">
        <f>'[2]Schnitt'!BJ40</f>
        <v>152</v>
      </c>
      <c r="L22" s="69">
        <f>'[2]Schnitt'!BK40</f>
        <v>142</v>
      </c>
      <c r="M22" s="70">
        <f>'[2]Schnitt'!BL40</f>
        <v>150</v>
      </c>
      <c r="N22" s="70">
        <f>'[2]Schnitt'!BM40</f>
        <v>126</v>
      </c>
    </row>
    <row r="23" spans="1:14" ht="20.25">
      <c r="A23" s="59">
        <f t="shared" si="0"/>
        <v>21</v>
      </c>
      <c r="B23" s="72" t="s">
        <v>44</v>
      </c>
      <c r="C23" s="72" t="s">
        <v>64</v>
      </c>
      <c r="D23" s="71" t="s">
        <v>46</v>
      </c>
      <c r="E23" s="66">
        <f>'[2]Schnitt'!E6</f>
        <v>125.05357142857143</v>
      </c>
      <c r="F23" s="69">
        <f>'[2]Schnitt'!F6</f>
        <v>7003</v>
      </c>
      <c r="G23" s="69">
        <f>'[2]Schnitt'!G6</f>
        <v>56</v>
      </c>
      <c r="H23" s="69">
        <f>'[2]Schnitt'!H6</f>
        <v>613</v>
      </c>
      <c r="I23" s="69">
        <f>'[2]Schnitt'!I6</f>
        <v>171</v>
      </c>
      <c r="J23" s="67">
        <f>IF(E23&gt;=190,0,IF(E23&lt;=190,(190-E23)*0.75))</f>
        <v>48.70982142857143</v>
      </c>
      <c r="K23" s="68">
        <f>'[2]Schnitt'!BJ6</f>
        <v>108</v>
      </c>
      <c r="L23" s="69">
        <f>'[2]Schnitt'!BK6</f>
        <v>137</v>
      </c>
      <c r="M23" s="70">
        <f>'[2]Schnitt'!BL6</f>
        <v>124</v>
      </c>
      <c r="N23" s="70">
        <f>'[2]Schnitt'!BM6</f>
        <v>143</v>
      </c>
    </row>
    <row r="24" spans="1:14" ht="21" thickBot="1">
      <c r="A24" s="59"/>
      <c r="B24" s="72"/>
      <c r="C24" s="72"/>
      <c r="D24" s="95"/>
      <c r="E24" s="110"/>
      <c r="F24" s="111"/>
      <c r="G24" s="98"/>
      <c r="H24" s="98"/>
      <c r="I24" s="98"/>
      <c r="J24" s="67"/>
      <c r="K24" s="104"/>
      <c r="L24" s="105"/>
      <c r="M24" s="116"/>
      <c r="N24" s="118"/>
    </row>
    <row r="25" spans="1:14" ht="21" thickBot="1">
      <c r="A25" s="107"/>
      <c r="B25" s="72"/>
      <c r="C25" s="72"/>
      <c r="D25" s="113" t="s">
        <v>107</v>
      </c>
      <c r="E25" s="114"/>
      <c r="F25" s="115"/>
      <c r="G25" s="106"/>
      <c r="H25" s="98"/>
      <c r="I25" s="98"/>
      <c r="J25" s="67"/>
      <c r="K25" s="108"/>
      <c r="L25" s="109"/>
      <c r="M25" s="117"/>
      <c r="N25" s="118"/>
    </row>
    <row r="26" spans="1:14" ht="20.25">
      <c r="A26" s="59"/>
      <c r="B26" s="72"/>
      <c r="C26" s="72"/>
      <c r="D26" s="112"/>
      <c r="E26" s="66"/>
      <c r="F26" s="98"/>
      <c r="G26" s="98"/>
      <c r="H26" s="98"/>
      <c r="I26" s="98"/>
      <c r="J26" s="67"/>
      <c r="K26" s="104"/>
      <c r="L26" s="105"/>
      <c r="M26" s="116"/>
      <c r="N26" s="118"/>
    </row>
    <row r="27" spans="1:14" ht="20.25">
      <c r="A27" s="58">
        <f t="shared" si="0"/>
        <v>25</v>
      </c>
      <c r="B27" s="72" t="s">
        <v>98</v>
      </c>
      <c r="C27" s="72" t="s">
        <v>61</v>
      </c>
      <c r="D27" s="71" t="s">
        <v>8</v>
      </c>
      <c r="E27" s="66">
        <f>'[2]Schnitt'!E11</f>
        <v>213.33333333333334</v>
      </c>
      <c r="F27" s="69">
        <f>'[2]Schnitt'!F11</f>
        <v>640</v>
      </c>
      <c r="G27" s="69">
        <f>'[2]Schnitt'!G11</f>
        <v>3</v>
      </c>
      <c r="H27" s="69">
        <f>'[2]Schnitt'!H11</f>
        <v>640</v>
      </c>
      <c r="I27" s="69">
        <f>'[2]Schnitt'!I11</f>
        <v>224</v>
      </c>
      <c r="J27" s="67">
        <f>IF(E27&gt;=190,0,IF(E27&lt;=190,(190-E27)*0.75))</f>
        <v>0</v>
      </c>
      <c r="K27" s="68">
        <f>'[2]Schnitt'!BJ11</f>
        <v>0</v>
      </c>
      <c r="L27" s="69">
        <f>'[2]Schnitt'!BK11</f>
        <v>0</v>
      </c>
      <c r="M27" s="70">
        <f>'[2]Schnitt'!BL11</f>
        <v>0</v>
      </c>
      <c r="N27" s="70">
        <f>'[2]Schnitt'!BM11</f>
        <v>0</v>
      </c>
    </row>
    <row r="28" spans="1:14" ht="20.25">
      <c r="A28" s="59">
        <f t="shared" si="0"/>
        <v>26</v>
      </c>
      <c r="B28" s="72" t="s">
        <v>73</v>
      </c>
      <c r="C28" s="72" t="s">
        <v>77</v>
      </c>
      <c r="D28" s="71" t="s">
        <v>53</v>
      </c>
      <c r="E28" s="66">
        <f>'[2]Schnitt'!E60</f>
        <v>196.04545454545453</v>
      </c>
      <c r="F28" s="69">
        <f>'[2]Schnitt'!F60</f>
        <v>4313</v>
      </c>
      <c r="G28" s="69">
        <f>'[2]Schnitt'!G60</f>
        <v>22</v>
      </c>
      <c r="H28" s="69">
        <f>'[2]Schnitt'!H60</f>
        <v>837</v>
      </c>
      <c r="I28" s="69">
        <f>'[2]Schnitt'!I60</f>
        <v>239</v>
      </c>
      <c r="J28" s="67">
        <f>IF(E28&gt;=190,0,IF(E28&lt;=190,(190-E28)*0.75))</f>
        <v>0</v>
      </c>
      <c r="K28" s="68">
        <f>'[2]Schnitt'!BJ60</f>
        <v>225</v>
      </c>
      <c r="L28" s="69">
        <f>'[2]Schnitt'!BK60</f>
        <v>189</v>
      </c>
      <c r="M28" s="70">
        <f>'[2]Schnitt'!BL60</f>
        <v>211</v>
      </c>
      <c r="N28" s="70">
        <f>'[2]Schnitt'!BM60</f>
        <v>158</v>
      </c>
    </row>
    <row r="29" spans="1:14" ht="20.25">
      <c r="A29" s="58">
        <f t="shared" si="0"/>
        <v>27</v>
      </c>
      <c r="B29" s="72" t="s">
        <v>90</v>
      </c>
      <c r="C29" s="72" t="s">
        <v>91</v>
      </c>
      <c r="D29" s="71" t="s">
        <v>8</v>
      </c>
      <c r="E29" s="66">
        <f>'[2]Schnitt'!E8</f>
        <v>171.23809523809524</v>
      </c>
      <c r="F29" s="69">
        <f>'[2]Schnitt'!F8</f>
        <v>3596</v>
      </c>
      <c r="G29" s="69">
        <f>'[2]Schnitt'!G8</f>
        <v>21</v>
      </c>
      <c r="H29" s="69">
        <f>'[2]Schnitt'!H8</f>
        <v>735</v>
      </c>
      <c r="I29" s="69">
        <f>'[2]Schnitt'!I8</f>
        <v>226</v>
      </c>
      <c r="J29" s="67">
        <f>IF(E29&gt;=190,0,IF(E29&lt;=190,(190-E29)*0.75))</f>
        <v>14.07142857142857</v>
      </c>
      <c r="K29" s="68">
        <f>'[2]Schnitt'!BJ8</f>
        <v>153</v>
      </c>
      <c r="L29" s="69">
        <f>'[2]Schnitt'!BK8</f>
        <v>159</v>
      </c>
      <c r="M29" s="70">
        <f>'[2]Schnitt'!BL8</f>
        <v>159</v>
      </c>
      <c r="N29" s="70">
        <f>'[2]Schnitt'!BM8</f>
        <v>0</v>
      </c>
    </row>
    <row r="30" spans="1:14" ht="20.25">
      <c r="A30" s="59">
        <f t="shared" si="0"/>
        <v>28</v>
      </c>
      <c r="B30" s="72" t="s">
        <v>87</v>
      </c>
      <c r="C30" s="72" t="s">
        <v>86</v>
      </c>
      <c r="D30" s="71" t="s">
        <v>52</v>
      </c>
      <c r="E30" s="66">
        <f>'[2]Schnitt'!E53</f>
        <v>170.375</v>
      </c>
      <c r="F30" s="69">
        <f>'[2]Schnitt'!F53</f>
        <v>1363</v>
      </c>
      <c r="G30" s="69">
        <f>'[2]Schnitt'!G53</f>
        <v>8</v>
      </c>
      <c r="H30" s="69">
        <f>'[2]Schnitt'!H53</f>
        <v>747</v>
      </c>
      <c r="I30" s="69">
        <f>'[2]Schnitt'!I53</f>
        <v>214</v>
      </c>
      <c r="J30" s="67">
        <f>IF(E30&gt;=190,0,IF(E30&lt;=190,(190-E30)*0.75))</f>
        <v>14.71875</v>
      </c>
      <c r="K30" s="68">
        <f>'[2]Schnitt'!BJ53</f>
        <v>0</v>
      </c>
      <c r="L30" s="69">
        <f>'[2]Schnitt'!BK53</f>
        <v>0</v>
      </c>
      <c r="M30" s="70">
        <f>'[2]Schnitt'!BL53</f>
        <v>0</v>
      </c>
      <c r="N30" s="70">
        <f>'[2]Schnitt'!BM53</f>
        <v>0</v>
      </c>
    </row>
    <row r="31" spans="1:14" ht="20.25">
      <c r="A31" s="58">
        <f t="shared" si="0"/>
        <v>29</v>
      </c>
      <c r="B31" s="72" t="s">
        <v>59</v>
      </c>
      <c r="C31" s="72" t="s">
        <v>60</v>
      </c>
      <c r="D31" s="71" t="s">
        <v>28</v>
      </c>
      <c r="E31" s="66">
        <f>'[2]Schnitt'!E42</f>
        <v>169.45</v>
      </c>
      <c r="F31" s="69">
        <f>'[2]Schnitt'!F42</f>
        <v>3389</v>
      </c>
      <c r="G31" s="69">
        <f>'[2]Schnitt'!G42</f>
        <v>20</v>
      </c>
      <c r="H31" s="69">
        <f>'[2]Schnitt'!H42</f>
        <v>707</v>
      </c>
      <c r="I31" s="69">
        <f>'[2]Schnitt'!I42</f>
        <v>203</v>
      </c>
      <c r="J31" s="67">
        <f>IF(E31&gt;=190,0,IF(E31&lt;=190,(190-E31)*0.75))</f>
        <v>15.412500000000009</v>
      </c>
      <c r="K31" s="68">
        <f>'[2]Schnitt'!BJ42</f>
        <v>0</v>
      </c>
      <c r="L31" s="69">
        <f>'[2]Schnitt'!BK42</f>
        <v>0</v>
      </c>
      <c r="M31" s="70">
        <f>'[2]Schnitt'!BL42</f>
        <v>0</v>
      </c>
      <c r="N31" s="70">
        <f>'[2]Schnitt'!BM42</f>
        <v>0</v>
      </c>
    </row>
    <row r="32" spans="1:14" ht="20.25">
      <c r="A32" s="59">
        <f t="shared" si="0"/>
        <v>30</v>
      </c>
      <c r="B32" s="119" t="s">
        <v>96</v>
      </c>
      <c r="C32" s="119" t="s">
        <v>97</v>
      </c>
      <c r="D32" s="127" t="s">
        <v>8</v>
      </c>
      <c r="E32" s="121">
        <f>'[2]Schnitt'!E38</f>
        <v>167</v>
      </c>
      <c r="F32" s="122">
        <f>'[2]Schnitt'!F38</f>
        <v>167</v>
      </c>
      <c r="G32" s="122">
        <f>'[2]Schnitt'!G38</f>
        <v>1</v>
      </c>
      <c r="H32" s="122">
        <f>'[2]Schnitt'!H38</f>
        <v>167</v>
      </c>
      <c r="I32" s="122">
        <f>'[2]Schnitt'!I38</f>
        <v>167</v>
      </c>
      <c r="J32" s="123">
        <v>0</v>
      </c>
      <c r="K32" s="124">
        <f>'[2]Schnitt'!BJ38</f>
        <v>0</v>
      </c>
      <c r="L32" s="122">
        <f>'[2]Schnitt'!BK38</f>
        <v>0</v>
      </c>
      <c r="M32" s="125">
        <f>'[2]Schnitt'!BL38</f>
        <v>0</v>
      </c>
      <c r="N32" s="125">
        <f>'[2]Schnitt'!BM38</f>
        <v>0</v>
      </c>
    </row>
    <row r="33" spans="1:14" ht="20.25">
      <c r="A33" s="58">
        <f t="shared" si="0"/>
        <v>31</v>
      </c>
      <c r="B33" s="72" t="s">
        <v>62</v>
      </c>
      <c r="C33" s="72" t="s">
        <v>63</v>
      </c>
      <c r="D33" s="95" t="s">
        <v>53</v>
      </c>
      <c r="E33" s="66">
        <f>'[2]Schnitt'!E59</f>
        <v>166.91666666666666</v>
      </c>
      <c r="F33" s="69">
        <f>'[2]Schnitt'!F59</f>
        <v>4006</v>
      </c>
      <c r="G33" s="69">
        <f>'[2]Schnitt'!G59</f>
        <v>24</v>
      </c>
      <c r="H33" s="69">
        <f>'[2]Schnitt'!H59</f>
        <v>736</v>
      </c>
      <c r="I33" s="69">
        <f>'[2]Schnitt'!I59</f>
        <v>239</v>
      </c>
      <c r="J33" s="67">
        <f>IF(E33&gt;=190,0,IF(E33&lt;=190,(190-E33)*0.75))</f>
        <v>17.312500000000007</v>
      </c>
      <c r="K33" s="68">
        <f>'[2]Schnitt'!BJ59</f>
        <v>0</v>
      </c>
      <c r="L33" s="69">
        <f>'[2]Schnitt'!BK59</f>
        <v>0</v>
      </c>
      <c r="M33" s="70">
        <f>'[2]Schnitt'!BL59</f>
        <v>0</v>
      </c>
      <c r="N33" s="70">
        <f>'[2]Schnitt'!BM59</f>
        <v>0</v>
      </c>
    </row>
    <row r="34" spans="1:14" ht="20.25">
      <c r="A34" s="59">
        <f t="shared" si="0"/>
        <v>32</v>
      </c>
      <c r="B34" s="72" t="s">
        <v>48</v>
      </c>
      <c r="C34" s="72" t="s">
        <v>83</v>
      </c>
      <c r="D34" s="71" t="s">
        <v>53</v>
      </c>
      <c r="E34" s="66">
        <f>'[2]Schnitt'!E23</f>
        <v>165.25</v>
      </c>
      <c r="F34" s="69">
        <f>'[2]Schnitt'!F23</f>
        <v>1983</v>
      </c>
      <c r="G34" s="69">
        <f>'[2]Schnitt'!G23</f>
        <v>12</v>
      </c>
      <c r="H34" s="69">
        <f>'[2]Schnitt'!H23</f>
        <v>690</v>
      </c>
      <c r="I34" s="69">
        <f>'[2]Schnitt'!I23</f>
        <v>192</v>
      </c>
      <c r="J34" s="67">
        <f>IF(E34&gt;=190,0,IF(E34&lt;=190,(190-E34)*0.75))</f>
        <v>18.5625</v>
      </c>
      <c r="K34" s="68">
        <f>'[2]Schnitt'!BJ23</f>
        <v>159</v>
      </c>
      <c r="L34" s="69">
        <f>'[2]Schnitt'!BK23</f>
        <v>152</v>
      </c>
      <c r="M34" s="70">
        <f>'[2]Schnitt'!BL23</f>
        <v>154</v>
      </c>
      <c r="N34" s="70">
        <f>'[2]Schnitt'!BM23</f>
        <v>172</v>
      </c>
    </row>
    <row r="35" spans="1:14" ht="20.25">
      <c r="A35" s="58">
        <f t="shared" si="0"/>
        <v>33</v>
      </c>
      <c r="B35" s="72" t="s">
        <v>57</v>
      </c>
      <c r="C35" s="64" t="s">
        <v>58</v>
      </c>
      <c r="D35" s="71" t="s">
        <v>28</v>
      </c>
      <c r="E35" s="66">
        <f>'[2]Schnitt'!E41</f>
        <v>141.16666666666666</v>
      </c>
      <c r="F35" s="69">
        <f>'[2]Schnitt'!F41</f>
        <v>3388</v>
      </c>
      <c r="G35" s="69">
        <f>'[2]Schnitt'!G41</f>
        <v>24</v>
      </c>
      <c r="H35" s="69">
        <f>'[2]Schnitt'!H41</f>
        <v>626</v>
      </c>
      <c r="I35" s="69">
        <f>'[2]Schnitt'!I41</f>
        <v>180</v>
      </c>
      <c r="J35" s="67">
        <f>IF(E35&gt;=190,0,IF(E35&lt;=190,(190-E35)*0.75))</f>
        <v>36.62500000000001</v>
      </c>
      <c r="K35" s="68">
        <f>'[2]Schnitt'!BJ41</f>
        <v>0</v>
      </c>
      <c r="L35" s="69">
        <f>'[2]Schnitt'!BK41</f>
        <v>0</v>
      </c>
      <c r="M35" s="70">
        <f>'[2]Schnitt'!BL41</f>
        <v>0</v>
      </c>
      <c r="N35" s="70">
        <f>'[2]Schnitt'!BM41</f>
        <v>0</v>
      </c>
    </row>
    <row r="36" spans="1:14" ht="20.25">
      <c r="A36" s="59">
        <f t="shared" si="0"/>
        <v>34</v>
      </c>
      <c r="B36" s="119" t="s">
        <v>45</v>
      </c>
      <c r="C36" s="119" t="s">
        <v>82</v>
      </c>
      <c r="D36" s="127" t="s">
        <v>46</v>
      </c>
      <c r="E36" s="121">
        <f>'[2]Schnitt'!E21</f>
        <v>139.93333333333334</v>
      </c>
      <c r="F36" s="122">
        <f>'[2]Schnitt'!F21</f>
        <v>2099</v>
      </c>
      <c r="G36" s="122">
        <f>'[2]Schnitt'!G21</f>
        <v>15</v>
      </c>
      <c r="H36" s="122">
        <f>'[2]Schnitt'!H21</f>
        <v>619</v>
      </c>
      <c r="I36" s="122">
        <f>'[2]Schnitt'!I21</f>
        <v>188</v>
      </c>
      <c r="J36" s="123">
        <f>IF(E36&gt;=190,0,IF(E36&lt;=190,(190-E36)*0.75))</f>
        <v>37.55</v>
      </c>
      <c r="K36" s="124">
        <f>'[2]Schnitt'!BJ21</f>
        <v>0</v>
      </c>
      <c r="L36" s="122">
        <f>'[2]Schnitt'!BK21</f>
        <v>0</v>
      </c>
      <c r="M36" s="125">
        <f>'[2]Schnitt'!BL21</f>
        <v>0</v>
      </c>
      <c r="N36" s="125">
        <f>'[2]Schnitt'!BM21</f>
        <v>0</v>
      </c>
    </row>
    <row r="37" spans="1:14" ht="20.25">
      <c r="A37" s="58">
        <f t="shared" si="0"/>
        <v>35</v>
      </c>
      <c r="B37" s="72" t="s">
        <v>100</v>
      </c>
      <c r="C37" s="72" t="s">
        <v>101</v>
      </c>
      <c r="D37" s="71" t="s">
        <v>28</v>
      </c>
      <c r="E37" s="66">
        <f>'[2]Schnitt'!E39</f>
        <v>134.75</v>
      </c>
      <c r="F37" s="69">
        <f>'[2]Schnitt'!F39</f>
        <v>1078</v>
      </c>
      <c r="G37" s="69">
        <f>'[2]Schnitt'!G39</f>
        <v>8</v>
      </c>
      <c r="H37" s="69">
        <f>'[2]Schnitt'!H39</f>
        <v>556</v>
      </c>
      <c r="I37" s="69">
        <f>'[2]Schnitt'!I39</f>
        <v>157</v>
      </c>
      <c r="J37" s="67">
        <f>IF(E37&gt;=190,0,IF(E37&lt;=190,(190-E37)*0.75))</f>
        <v>41.4375</v>
      </c>
      <c r="K37" s="68">
        <f>'[2]Schnitt'!BJ39</f>
        <v>122</v>
      </c>
      <c r="L37" s="69">
        <f>'[2]Schnitt'!BK39</f>
        <v>157</v>
      </c>
      <c r="M37" s="70">
        <f>'[2]Schnitt'!BL39</f>
        <v>135</v>
      </c>
      <c r="N37" s="70">
        <f>'[2]Schnitt'!BM39</f>
        <v>142</v>
      </c>
    </row>
    <row r="38" spans="1:14" ht="20.25">
      <c r="A38" s="59">
        <f t="shared" si="0"/>
        <v>36</v>
      </c>
      <c r="B38" s="119" t="s">
        <v>69</v>
      </c>
      <c r="C38" s="119" t="s">
        <v>70</v>
      </c>
      <c r="D38" s="127" t="s">
        <v>46</v>
      </c>
      <c r="E38" s="121">
        <f>'[2]Schnitt'!E18</f>
        <v>123.08333333333333</v>
      </c>
      <c r="F38" s="122">
        <f>'[2]Schnitt'!F18</f>
        <v>2954</v>
      </c>
      <c r="G38" s="122">
        <f>'[2]Schnitt'!G18</f>
        <v>24</v>
      </c>
      <c r="H38" s="122">
        <f>'[2]Schnitt'!H18</f>
        <v>584</v>
      </c>
      <c r="I38" s="122">
        <f>'[2]Schnitt'!I18</f>
        <v>194</v>
      </c>
      <c r="J38" s="123">
        <f>IF(E38&gt;=190,0,IF(E38&lt;=190,(190-E38)*0.75))</f>
        <v>50.1875</v>
      </c>
      <c r="K38" s="124">
        <f>'[2]Schnitt'!BJ18</f>
        <v>122</v>
      </c>
      <c r="L38" s="122">
        <f>'[2]Schnitt'!BK18</f>
        <v>97</v>
      </c>
      <c r="M38" s="125">
        <f>'[2]Schnitt'!BL18</f>
        <v>121</v>
      </c>
      <c r="N38" s="125">
        <f>'[2]Schnitt'!BM18</f>
        <v>129</v>
      </c>
    </row>
    <row r="39" spans="1:14" ht="20.25">
      <c r="A39" s="58">
        <f t="shared" si="0"/>
        <v>37</v>
      </c>
      <c r="B39" s="72" t="s">
        <v>71</v>
      </c>
      <c r="C39" s="72" t="s">
        <v>61</v>
      </c>
      <c r="D39" s="65" t="s">
        <v>46</v>
      </c>
      <c r="E39" s="66">
        <f>'[2]Schnitt'!E22</f>
        <v>113.375</v>
      </c>
      <c r="F39" s="69">
        <f>'[2]Schnitt'!F22</f>
        <v>907</v>
      </c>
      <c r="G39" s="69">
        <f>'[2]Schnitt'!G22</f>
        <v>8</v>
      </c>
      <c r="H39" s="69">
        <f>'[2]Schnitt'!H22</f>
        <v>469</v>
      </c>
      <c r="I39" s="69">
        <f>'[2]Schnitt'!I22</f>
        <v>136</v>
      </c>
      <c r="J39" s="67">
        <v>50</v>
      </c>
      <c r="K39" s="68">
        <f>'[2]Schnitt'!BJ22</f>
        <v>0</v>
      </c>
      <c r="L39" s="69">
        <f>'[2]Schnitt'!BK22</f>
        <v>0</v>
      </c>
      <c r="M39" s="70">
        <f>'[2]Schnitt'!BL22</f>
        <v>0</v>
      </c>
      <c r="N39" s="70">
        <f>'[2]Schnitt'!BM22</f>
        <v>0</v>
      </c>
    </row>
    <row r="40" spans="1:14" ht="20.25">
      <c r="A40" s="59">
        <f t="shared" si="0"/>
        <v>38</v>
      </c>
      <c r="B40" s="119" t="s">
        <v>57</v>
      </c>
      <c r="C40" s="119" t="s">
        <v>102</v>
      </c>
      <c r="D40" s="127" t="s">
        <v>28</v>
      </c>
      <c r="E40" s="121">
        <f>'[2]Schnitt'!E43</f>
        <v>106.41666666666667</v>
      </c>
      <c r="F40" s="122">
        <f>'[2]Schnitt'!F43</f>
        <v>1277</v>
      </c>
      <c r="G40" s="122">
        <f>'[2]Schnitt'!G43</f>
        <v>12</v>
      </c>
      <c r="H40" s="122">
        <f>'[2]Schnitt'!H43</f>
        <v>451</v>
      </c>
      <c r="I40" s="122">
        <f>'[2]Schnitt'!I43</f>
        <v>149</v>
      </c>
      <c r="J40" s="123">
        <v>50</v>
      </c>
      <c r="K40" s="124">
        <f>'[2]Schnitt'!BJ43</f>
        <v>97</v>
      </c>
      <c r="L40" s="122">
        <f>'[2]Schnitt'!BK43</f>
        <v>112</v>
      </c>
      <c r="M40" s="125">
        <f>'[2]Schnitt'!BL43</f>
        <v>149</v>
      </c>
      <c r="N40" s="125">
        <f>'[2]Schnitt'!BM43</f>
        <v>93</v>
      </c>
    </row>
    <row r="41" spans="1:14" ht="20.25">
      <c r="A41" s="58">
        <f t="shared" si="0"/>
        <v>39</v>
      </c>
      <c r="B41" s="119" t="s">
        <v>88</v>
      </c>
      <c r="C41" s="126" t="s">
        <v>89</v>
      </c>
      <c r="D41" s="127" t="s">
        <v>46</v>
      </c>
      <c r="E41" s="121">
        <f>'[2]Schnitt'!E3</f>
        <v>104.25</v>
      </c>
      <c r="F41" s="122">
        <f>'[2]Schnitt'!F3</f>
        <v>417</v>
      </c>
      <c r="G41" s="122">
        <f>'[2]Schnitt'!G3</f>
        <v>4</v>
      </c>
      <c r="H41" s="122">
        <f>'[2]Schnitt'!H3</f>
        <v>417</v>
      </c>
      <c r="I41" s="122">
        <f>'[2]Schnitt'!I3</f>
        <v>108</v>
      </c>
      <c r="J41" s="123">
        <v>50</v>
      </c>
      <c r="K41" s="124">
        <f>'[2]Schnitt'!BJ3</f>
        <v>0</v>
      </c>
      <c r="L41" s="122">
        <f>'[2]Schnitt'!BK3</f>
        <v>0</v>
      </c>
      <c r="M41" s="125">
        <f>'[2]Schnitt'!BL3</f>
        <v>0</v>
      </c>
      <c r="N41" s="125">
        <f>'[2]Schnitt'!BM3</f>
        <v>0</v>
      </c>
    </row>
  </sheetData>
  <sheetProtection/>
  <mergeCells count="2">
    <mergeCell ref="K1:N1"/>
    <mergeCell ref="D25:F25"/>
  </mergeCells>
  <printOptions horizontalCentered="1"/>
  <pageMargins left="0.5511811023622047" right="0.2755905511811024" top="0.1968503937007874" bottom="0.31496062992125984" header="0.196850393700787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Callsen</dc:creator>
  <cp:keywords/>
  <dc:description/>
  <cp:lastModifiedBy>calls01</cp:lastModifiedBy>
  <cp:lastPrinted>2014-01-16T00:43:27Z</cp:lastPrinted>
  <dcterms:created xsi:type="dcterms:W3CDTF">2009-02-05T17:11:56Z</dcterms:created>
  <dcterms:modified xsi:type="dcterms:W3CDTF">2014-01-16T00:44:32Z</dcterms:modified>
  <cp:category/>
  <cp:version/>
  <cp:contentType/>
  <cp:contentStatus/>
</cp:coreProperties>
</file>